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41ab8adfd6e219d/Kuzelky/www/Kasicka/"/>
    </mc:Choice>
  </mc:AlternateContent>
  <xr:revisionPtr revIDLastSave="582" documentId="13_ncr:1_{E96A1F92-F771-41BD-9227-6EAD75D74CCF}" xr6:coauthVersionLast="47" xr6:coauthVersionMax="47" xr10:uidLastSave="{4D7658C0-FCE0-40CD-9D4A-BB2C7118E971}"/>
  <bookViews>
    <workbookView xWindow="4035" yWindow="570" windowWidth="24870" windowHeight="11295" xr2:uid="{00000000-000D-0000-FFFF-FFFF00000000}"/>
  </bookViews>
  <sheets>
    <sheet name="List1" sheetId="1" r:id="rId1"/>
  </sheets>
  <definedNames>
    <definedName name="_xlnm._FilterDatabase" localSheetId="0" hidden="1">List1!$A$1:$AJ$128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15" i="1" l="1"/>
  <c r="AA115" i="1"/>
  <c r="Y115" i="1"/>
  <c r="AG115" i="1" s="1"/>
  <c r="AG120" i="1" s="1"/>
  <c r="V115" i="1"/>
  <c r="V114" i="1"/>
  <c r="V121" i="1" s="1"/>
  <c r="AA114" i="1"/>
  <c r="AB114" i="1"/>
  <c r="AJ114" i="1" s="1"/>
  <c r="V113" i="1"/>
  <c r="AA113" i="1"/>
  <c r="AB113" i="1"/>
  <c r="X112" i="1"/>
  <c r="X111" i="1"/>
  <c r="V112" i="1"/>
  <c r="AA112" i="1"/>
  <c r="AB112" i="1"/>
  <c r="AJ112" i="1" s="1"/>
  <c r="V111" i="1"/>
  <c r="AA111" i="1"/>
  <c r="AI111" i="1" s="1"/>
  <c r="AB111" i="1"/>
  <c r="V110" i="1"/>
  <c r="AA110" i="1"/>
  <c r="AB110" i="1"/>
  <c r="AB109" i="1"/>
  <c r="AA109" i="1"/>
  <c r="X109" i="1"/>
  <c r="V109" i="1"/>
  <c r="X108" i="1"/>
  <c r="AF108" i="1" s="1"/>
  <c r="V108" i="1"/>
  <c r="AD108" i="1" s="1"/>
  <c r="AB108" i="1"/>
  <c r="AA108" i="1"/>
  <c r="AB107" i="1"/>
  <c r="AJ107" i="1" s="1"/>
  <c r="AB106" i="1"/>
  <c r="AJ106" i="1" s="1"/>
  <c r="AB105" i="1"/>
  <c r="AA107" i="1"/>
  <c r="AA106" i="1"/>
  <c r="AA105" i="1"/>
  <c r="X106" i="1"/>
  <c r="W107" i="1"/>
  <c r="W105" i="1"/>
  <c r="W121" i="1" s="1"/>
  <c r="W122" i="1" s="1"/>
  <c r="C123" i="1" s="1"/>
  <c r="V107" i="1"/>
  <c r="AD107" i="1" s="1"/>
  <c r="V106" i="1"/>
  <c r="V105" i="1"/>
  <c r="I126" i="1"/>
  <c r="AL123" i="1"/>
  <c r="W125" i="1"/>
  <c r="W126" i="1" s="1"/>
  <c r="Y125" i="1"/>
  <c r="Y126" i="1" s="1"/>
  <c r="Z125" i="1"/>
  <c r="Z126" i="1" s="1"/>
  <c r="Z122" i="1"/>
  <c r="C126" i="1" s="1"/>
  <c r="Z121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B126" i="1"/>
  <c r="D126" i="1"/>
  <c r="X75" i="1"/>
  <c r="W75" i="1"/>
  <c r="AB75" i="1"/>
  <c r="V75" i="1"/>
  <c r="W103" i="1"/>
  <c r="W100" i="1"/>
  <c r="W95" i="1"/>
  <c r="W93" i="1"/>
  <c r="W92" i="1"/>
  <c r="W91" i="1"/>
  <c r="W90" i="1"/>
  <c r="W94" i="1"/>
  <c r="W89" i="1"/>
  <c r="W88" i="1"/>
  <c r="X104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88" i="1"/>
  <c r="V101" i="1"/>
  <c r="V100" i="1"/>
  <c r="V95" i="1"/>
  <c r="V93" i="1"/>
  <c r="V92" i="1"/>
  <c r="V91" i="1"/>
  <c r="V90" i="1"/>
  <c r="V104" i="1"/>
  <c r="V103" i="1"/>
  <c r="V102" i="1"/>
  <c r="V99" i="1"/>
  <c r="V98" i="1"/>
  <c r="V97" i="1"/>
  <c r="V96" i="1"/>
  <c r="V94" i="1"/>
  <c r="V89" i="1"/>
  <c r="V88" i="1"/>
  <c r="AA101" i="1"/>
  <c r="AA104" i="1"/>
  <c r="AA103" i="1"/>
  <c r="AA102" i="1"/>
  <c r="AA99" i="1"/>
  <c r="AA98" i="1"/>
  <c r="AA97" i="1"/>
  <c r="AA96" i="1"/>
  <c r="AB104" i="1"/>
  <c r="AB103" i="1"/>
  <c r="AB102" i="1"/>
  <c r="AB101" i="1"/>
  <c r="AB100" i="1"/>
  <c r="AB99" i="1"/>
  <c r="AB89" i="1"/>
  <c r="AB90" i="1"/>
  <c r="AB91" i="1"/>
  <c r="AB92" i="1"/>
  <c r="AB93" i="1"/>
  <c r="AB94" i="1"/>
  <c r="AB95" i="1"/>
  <c r="AB96" i="1"/>
  <c r="AB97" i="1"/>
  <c r="AB98" i="1"/>
  <c r="AB88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8" i="1"/>
  <c r="AJ109" i="1"/>
  <c r="AJ110" i="1"/>
  <c r="AJ111" i="1"/>
  <c r="AJ113" i="1"/>
  <c r="AJ115" i="1"/>
  <c r="AJ116" i="1"/>
  <c r="AJ117" i="1"/>
  <c r="AD74" i="1"/>
  <c r="AE74" i="1"/>
  <c r="AF74" i="1"/>
  <c r="AG74" i="1"/>
  <c r="AH74" i="1"/>
  <c r="AD75" i="1"/>
  <c r="AE75" i="1"/>
  <c r="AF75" i="1"/>
  <c r="AG75" i="1"/>
  <c r="AH75" i="1"/>
  <c r="AD76" i="1"/>
  <c r="AE76" i="1"/>
  <c r="AF76" i="1"/>
  <c r="AG76" i="1"/>
  <c r="AH76" i="1"/>
  <c r="AD77" i="1"/>
  <c r="AE77" i="1"/>
  <c r="AF77" i="1"/>
  <c r="AG77" i="1"/>
  <c r="AH77" i="1"/>
  <c r="AD78" i="1"/>
  <c r="AE78" i="1"/>
  <c r="AF78" i="1"/>
  <c r="AG78" i="1"/>
  <c r="AH78" i="1"/>
  <c r="AD79" i="1"/>
  <c r="AE79" i="1"/>
  <c r="AF79" i="1"/>
  <c r="AG79" i="1"/>
  <c r="AH79" i="1"/>
  <c r="AD80" i="1"/>
  <c r="AE80" i="1"/>
  <c r="AF80" i="1"/>
  <c r="AG80" i="1"/>
  <c r="AH80" i="1"/>
  <c r="AD81" i="1"/>
  <c r="AE81" i="1"/>
  <c r="AF81" i="1"/>
  <c r="AG81" i="1"/>
  <c r="AH81" i="1"/>
  <c r="AD82" i="1"/>
  <c r="AE82" i="1"/>
  <c r="AF82" i="1"/>
  <c r="AG82" i="1"/>
  <c r="AH82" i="1"/>
  <c r="AD83" i="1"/>
  <c r="AE83" i="1"/>
  <c r="AF83" i="1"/>
  <c r="AG83" i="1"/>
  <c r="AH83" i="1"/>
  <c r="AD84" i="1"/>
  <c r="AE84" i="1"/>
  <c r="AF84" i="1"/>
  <c r="AG84" i="1"/>
  <c r="AH84" i="1"/>
  <c r="AD85" i="1"/>
  <c r="AE85" i="1"/>
  <c r="AF85" i="1"/>
  <c r="AG85" i="1"/>
  <c r="AH85" i="1"/>
  <c r="AD86" i="1"/>
  <c r="AE86" i="1"/>
  <c r="AF86" i="1"/>
  <c r="AG86" i="1"/>
  <c r="AH86" i="1"/>
  <c r="AD87" i="1"/>
  <c r="AE87" i="1"/>
  <c r="AF87" i="1"/>
  <c r="AG87" i="1"/>
  <c r="AH87" i="1"/>
  <c r="AD88" i="1"/>
  <c r="AE88" i="1"/>
  <c r="AF88" i="1"/>
  <c r="AG88" i="1"/>
  <c r="AH88" i="1"/>
  <c r="AD89" i="1"/>
  <c r="AE89" i="1"/>
  <c r="AF89" i="1"/>
  <c r="AG89" i="1"/>
  <c r="AH89" i="1"/>
  <c r="AD90" i="1"/>
  <c r="AE90" i="1"/>
  <c r="AF90" i="1"/>
  <c r="AG90" i="1"/>
  <c r="AH90" i="1"/>
  <c r="AD91" i="1"/>
  <c r="AE91" i="1"/>
  <c r="AF91" i="1"/>
  <c r="AG91" i="1"/>
  <c r="AH91" i="1"/>
  <c r="AD92" i="1"/>
  <c r="AE92" i="1"/>
  <c r="AF92" i="1"/>
  <c r="AG92" i="1"/>
  <c r="AH92" i="1"/>
  <c r="AD93" i="1"/>
  <c r="AE93" i="1"/>
  <c r="AF93" i="1"/>
  <c r="AG93" i="1"/>
  <c r="AH93" i="1"/>
  <c r="AD94" i="1"/>
  <c r="AE94" i="1"/>
  <c r="AF94" i="1"/>
  <c r="AG94" i="1"/>
  <c r="AH94" i="1"/>
  <c r="AD95" i="1"/>
  <c r="AE95" i="1"/>
  <c r="AF95" i="1"/>
  <c r="AG95" i="1"/>
  <c r="AH95" i="1"/>
  <c r="AD96" i="1"/>
  <c r="AE96" i="1"/>
  <c r="AF96" i="1"/>
  <c r="AG96" i="1"/>
  <c r="AH96" i="1"/>
  <c r="AD97" i="1"/>
  <c r="AE97" i="1"/>
  <c r="AF97" i="1"/>
  <c r="AG97" i="1"/>
  <c r="AH97" i="1"/>
  <c r="AD98" i="1"/>
  <c r="AE98" i="1"/>
  <c r="AF98" i="1"/>
  <c r="AG98" i="1"/>
  <c r="AH98" i="1"/>
  <c r="AD99" i="1"/>
  <c r="AE99" i="1"/>
  <c r="AF99" i="1"/>
  <c r="AG99" i="1"/>
  <c r="AH99" i="1"/>
  <c r="AD100" i="1"/>
  <c r="AE100" i="1"/>
  <c r="AF100" i="1"/>
  <c r="AG100" i="1"/>
  <c r="AH100" i="1"/>
  <c r="AD101" i="1"/>
  <c r="AE101" i="1"/>
  <c r="AF101" i="1"/>
  <c r="AG101" i="1"/>
  <c r="AH101" i="1"/>
  <c r="AD102" i="1"/>
  <c r="AE102" i="1"/>
  <c r="AF102" i="1"/>
  <c r="AG102" i="1"/>
  <c r="AH102" i="1"/>
  <c r="AD103" i="1"/>
  <c r="AE103" i="1"/>
  <c r="AF103" i="1"/>
  <c r="AG103" i="1"/>
  <c r="AH103" i="1"/>
  <c r="AD104" i="1"/>
  <c r="AE104" i="1"/>
  <c r="AF104" i="1"/>
  <c r="AG104" i="1"/>
  <c r="AH104" i="1"/>
  <c r="AD105" i="1"/>
  <c r="AE105" i="1"/>
  <c r="AF105" i="1"/>
  <c r="AG105" i="1"/>
  <c r="AH105" i="1"/>
  <c r="AD106" i="1"/>
  <c r="AE106" i="1"/>
  <c r="AF106" i="1"/>
  <c r="AG106" i="1"/>
  <c r="AH106" i="1"/>
  <c r="AE107" i="1"/>
  <c r="AF107" i="1"/>
  <c r="AG107" i="1"/>
  <c r="AH107" i="1"/>
  <c r="AE108" i="1"/>
  <c r="AG108" i="1"/>
  <c r="AH108" i="1"/>
  <c r="AH120" i="1" s="1"/>
  <c r="AH125" i="1" s="1"/>
  <c r="AD109" i="1"/>
  <c r="AE109" i="1"/>
  <c r="AG109" i="1"/>
  <c r="AH109" i="1"/>
  <c r="AE110" i="1"/>
  <c r="AF110" i="1"/>
  <c r="AG110" i="1"/>
  <c r="AH110" i="1"/>
  <c r="AD111" i="1"/>
  <c r="AE111" i="1"/>
  <c r="AF111" i="1"/>
  <c r="AG111" i="1"/>
  <c r="AH111" i="1"/>
  <c r="AD112" i="1"/>
  <c r="AE112" i="1"/>
  <c r="AF112" i="1"/>
  <c r="AG112" i="1"/>
  <c r="AH112" i="1"/>
  <c r="AD113" i="1"/>
  <c r="AE113" i="1"/>
  <c r="AE120" i="1" s="1"/>
  <c r="AF113" i="1"/>
  <c r="AF120" i="1" s="1"/>
  <c r="AG113" i="1"/>
  <c r="AH113" i="1"/>
  <c r="AE114" i="1"/>
  <c r="AF114" i="1"/>
  <c r="AG114" i="1"/>
  <c r="AH114" i="1"/>
  <c r="AD115" i="1"/>
  <c r="AE115" i="1"/>
  <c r="AF115" i="1"/>
  <c r="AH115" i="1"/>
  <c r="AD116" i="1"/>
  <c r="AE116" i="1"/>
  <c r="AF116" i="1"/>
  <c r="AG116" i="1"/>
  <c r="AH116" i="1"/>
  <c r="AD117" i="1"/>
  <c r="AE117" i="1"/>
  <c r="AF117" i="1"/>
  <c r="AG117" i="1"/>
  <c r="AH117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2" i="1"/>
  <c r="AI113" i="1"/>
  <c r="AI114" i="1"/>
  <c r="AI115" i="1"/>
  <c r="AI116" i="1"/>
  <c r="AI117" i="1"/>
  <c r="AI2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U114" i="1" s="1"/>
  <c r="P115" i="1"/>
  <c r="P116" i="1"/>
  <c r="P117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H70" i="1"/>
  <c r="L70" i="1"/>
  <c r="P70" i="1"/>
  <c r="T70" i="1"/>
  <c r="U70" i="1"/>
  <c r="H71" i="1"/>
  <c r="L71" i="1"/>
  <c r="P71" i="1"/>
  <c r="T71" i="1"/>
  <c r="U71" i="1"/>
  <c r="H72" i="1"/>
  <c r="L72" i="1"/>
  <c r="P72" i="1"/>
  <c r="T72" i="1"/>
  <c r="U72" i="1"/>
  <c r="H73" i="1"/>
  <c r="L73" i="1"/>
  <c r="P73" i="1"/>
  <c r="T73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117" i="1"/>
  <c r="AJ123" i="1"/>
  <c r="AE123" i="1"/>
  <c r="AD58" i="1"/>
  <c r="AE58" i="1"/>
  <c r="AF58" i="1"/>
  <c r="AG58" i="1"/>
  <c r="AH58" i="1"/>
  <c r="AJ58" i="1"/>
  <c r="AD59" i="1"/>
  <c r="AE59" i="1"/>
  <c r="AF59" i="1"/>
  <c r="AG59" i="1"/>
  <c r="AH59" i="1"/>
  <c r="AJ59" i="1"/>
  <c r="AD60" i="1"/>
  <c r="AE60" i="1"/>
  <c r="AF60" i="1"/>
  <c r="AG60" i="1"/>
  <c r="AH60" i="1"/>
  <c r="AJ60" i="1"/>
  <c r="AD61" i="1"/>
  <c r="AE61" i="1"/>
  <c r="AF61" i="1"/>
  <c r="AG61" i="1"/>
  <c r="AH61" i="1"/>
  <c r="AJ61" i="1"/>
  <c r="AD62" i="1"/>
  <c r="AE62" i="1"/>
  <c r="AF62" i="1"/>
  <c r="AG62" i="1"/>
  <c r="AH62" i="1"/>
  <c r="AJ62" i="1"/>
  <c r="AD63" i="1"/>
  <c r="AE63" i="1"/>
  <c r="AF63" i="1"/>
  <c r="AG63" i="1"/>
  <c r="AH63" i="1"/>
  <c r="AJ63" i="1"/>
  <c r="AD64" i="1"/>
  <c r="AE64" i="1"/>
  <c r="AF64" i="1"/>
  <c r="AG64" i="1"/>
  <c r="AH64" i="1"/>
  <c r="AJ64" i="1"/>
  <c r="AD65" i="1"/>
  <c r="AE65" i="1"/>
  <c r="AF65" i="1"/>
  <c r="AG65" i="1"/>
  <c r="AH65" i="1"/>
  <c r="AJ65" i="1"/>
  <c r="AD66" i="1"/>
  <c r="AE66" i="1"/>
  <c r="AF66" i="1"/>
  <c r="AG66" i="1"/>
  <c r="AH66" i="1"/>
  <c r="AJ66" i="1"/>
  <c r="AD67" i="1"/>
  <c r="AE67" i="1"/>
  <c r="AF67" i="1"/>
  <c r="AG67" i="1"/>
  <c r="AH67" i="1"/>
  <c r="AJ67" i="1"/>
  <c r="AD68" i="1"/>
  <c r="AE68" i="1"/>
  <c r="AF68" i="1"/>
  <c r="AG68" i="1"/>
  <c r="AH68" i="1"/>
  <c r="AJ68" i="1"/>
  <c r="AD69" i="1"/>
  <c r="AE69" i="1"/>
  <c r="AF69" i="1"/>
  <c r="AG69" i="1"/>
  <c r="AH69" i="1"/>
  <c r="AJ69" i="1"/>
  <c r="AD70" i="1"/>
  <c r="AE70" i="1"/>
  <c r="AF70" i="1"/>
  <c r="AG70" i="1"/>
  <c r="AH70" i="1"/>
  <c r="AJ70" i="1"/>
  <c r="AD71" i="1"/>
  <c r="AE71" i="1"/>
  <c r="AF71" i="1"/>
  <c r="AG71" i="1"/>
  <c r="AH71" i="1"/>
  <c r="AJ71" i="1"/>
  <c r="AD72" i="1"/>
  <c r="AE72" i="1"/>
  <c r="AF72" i="1"/>
  <c r="AG72" i="1"/>
  <c r="AH72" i="1"/>
  <c r="AJ72" i="1"/>
  <c r="AD73" i="1"/>
  <c r="AE73" i="1"/>
  <c r="AF73" i="1"/>
  <c r="AG73" i="1"/>
  <c r="AH73" i="1"/>
  <c r="AJ73" i="1"/>
  <c r="H57" i="1"/>
  <c r="L57" i="1"/>
  <c r="P57" i="1"/>
  <c r="T57" i="1"/>
  <c r="AD57" i="1"/>
  <c r="AE57" i="1"/>
  <c r="AF57" i="1"/>
  <c r="AG57" i="1"/>
  <c r="AH57" i="1"/>
  <c r="AJ57" i="1"/>
  <c r="T58" i="1"/>
  <c r="T59" i="1"/>
  <c r="T60" i="1"/>
  <c r="T61" i="1"/>
  <c r="T62" i="1"/>
  <c r="T63" i="1"/>
  <c r="T64" i="1"/>
  <c r="T65" i="1"/>
  <c r="T66" i="1"/>
  <c r="T67" i="1"/>
  <c r="T68" i="1"/>
  <c r="T69" i="1"/>
  <c r="P58" i="1"/>
  <c r="P59" i="1"/>
  <c r="P60" i="1"/>
  <c r="P61" i="1"/>
  <c r="P62" i="1"/>
  <c r="P63" i="1"/>
  <c r="P64" i="1"/>
  <c r="P65" i="1"/>
  <c r="P66" i="1"/>
  <c r="P67" i="1"/>
  <c r="P68" i="1"/>
  <c r="P69" i="1"/>
  <c r="L58" i="1"/>
  <c r="L59" i="1"/>
  <c r="L60" i="1"/>
  <c r="L61" i="1"/>
  <c r="L62" i="1"/>
  <c r="L63" i="1"/>
  <c r="L64" i="1"/>
  <c r="L65" i="1"/>
  <c r="L66" i="1"/>
  <c r="L67" i="1"/>
  <c r="L68" i="1"/>
  <c r="L69" i="1"/>
  <c r="H58" i="1"/>
  <c r="H59" i="1"/>
  <c r="H60" i="1"/>
  <c r="H61" i="1"/>
  <c r="H62" i="1"/>
  <c r="H63" i="1"/>
  <c r="H64" i="1"/>
  <c r="H65" i="1"/>
  <c r="H66" i="1"/>
  <c r="H67" i="1"/>
  <c r="H68" i="1"/>
  <c r="H69" i="1"/>
  <c r="H31" i="1"/>
  <c r="AH31" i="1"/>
  <c r="AE32" i="1"/>
  <c r="AD33" i="1"/>
  <c r="AE33" i="1"/>
  <c r="AF33" i="1"/>
  <c r="AG33" i="1"/>
  <c r="AH33" i="1"/>
  <c r="AJ33" i="1"/>
  <c r="AD34" i="1"/>
  <c r="AE34" i="1"/>
  <c r="AF34" i="1"/>
  <c r="AG34" i="1"/>
  <c r="AH34" i="1"/>
  <c r="AJ34" i="1"/>
  <c r="AD35" i="1"/>
  <c r="AE35" i="1"/>
  <c r="AF35" i="1"/>
  <c r="AG35" i="1"/>
  <c r="AH35" i="1"/>
  <c r="AJ35" i="1"/>
  <c r="AD36" i="1"/>
  <c r="AE36" i="1"/>
  <c r="AF36" i="1"/>
  <c r="AG36" i="1"/>
  <c r="AH36" i="1"/>
  <c r="AJ36" i="1"/>
  <c r="AD37" i="1"/>
  <c r="AE37" i="1"/>
  <c r="AF37" i="1"/>
  <c r="AG37" i="1"/>
  <c r="AH37" i="1"/>
  <c r="AJ37" i="1"/>
  <c r="AD38" i="1"/>
  <c r="AE38" i="1"/>
  <c r="AF38" i="1"/>
  <c r="AG38" i="1"/>
  <c r="AH38" i="1"/>
  <c r="AJ38" i="1"/>
  <c r="AD39" i="1"/>
  <c r="AE39" i="1"/>
  <c r="AF39" i="1"/>
  <c r="AG39" i="1"/>
  <c r="AH39" i="1"/>
  <c r="AJ39" i="1"/>
  <c r="AD40" i="1"/>
  <c r="AE40" i="1"/>
  <c r="AF40" i="1"/>
  <c r="AG40" i="1"/>
  <c r="AH40" i="1"/>
  <c r="AJ40" i="1"/>
  <c r="AD41" i="1"/>
  <c r="AE41" i="1"/>
  <c r="AF41" i="1"/>
  <c r="AG41" i="1"/>
  <c r="AH41" i="1"/>
  <c r="AJ41" i="1"/>
  <c r="AD42" i="1"/>
  <c r="AE42" i="1"/>
  <c r="AF42" i="1"/>
  <c r="AG42" i="1"/>
  <c r="AH42" i="1"/>
  <c r="AJ42" i="1"/>
  <c r="AD43" i="1"/>
  <c r="AE43" i="1"/>
  <c r="AF43" i="1"/>
  <c r="AG43" i="1"/>
  <c r="AH43" i="1"/>
  <c r="AJ43" i="1"/>
  <c r="AD44" i="1"/>
  <c r="AE44" i="1"/>
  <c r="AF44" i="1"/>
  <c r="AG44" i="1"/>
  <c r="AH44" i="1"/>
  <c r="AJ44" i="1"/>
  <c r="AD45" i="1"/>
  <c r="AE45" i="1"/>
  <c r="AF45" i="1"/>
  <c r="AG45" i="1"/>
  <c r="AH45" i="1"/>
  <c r="AJ45" i="1"/>
  <c r="AD46" i="1"/>
  <c r="AE46" i="1"/>
  <c r="AF46" i="1"/>
  <c r="AG46" i="1"/>
  <c r="AH46" i="1"/>
  <c r="AJ46" i="1"/>
  <c r="AD47" i="1"/>
  <c r="AE47" i="1"/>
  <c r="AF47" i="1"/>
  <c r="AG47" i="1"/>
  <c r="AH47" i="1"/>
  <c r="AJ47" i="1"/>
  <c r="AD48" i="1"/>
  <c r="AE48" i="1"/>
  <c r="AF48" i="1"/>
  <c r="AG48" i="1"/>
  <c r="AH48" i="1"/>
  <c r="AJ48" i="1"/>
  <c r="AD49" i="1"/>
  <c r="AE49" i="1"/>
  <c r="AF49" i="1"/>
  <c r="AG49" i="1"/>
  <c r="AH49" i="1"/>
  <c r="AJ49" i="1"/>
  <c r="AD50" i="1"/>
  <c r="AE50" i="1"/>
  <c r="AF50" i="1"/>
  <c r="AG50" i="1"/>
  <c r="AH50" i="1"/>
  <c r="AJ50" i="1"/>
  <c r="AD51" i="1"/>
  <c r="AE51" i="1"/>
  <c r="AF51" i="1"/>
  <c r="AG51" i="1"/>
  <c r="AH51" i="1"/>
  <c r="AJ51" i="1"/>
  <c r="AD52" i="1"/>
  <c r="AE52" i="1"/>
  <c r="AF52" i="1"/>
  <c r="AG52" i="1"/>
  <c r="AH52" i="1"/>
  <c r="AJ52" i="1"/>
  <c r="AD53" i="1"/>
  <c r="AE53" i="1"/>
  <c r="AF53" i="1"/>
  <c r="AG53" i="1"/>
  <c r="AH53" i="1"/>
  <c r="AJ53" i="1"/>
  <c r="AD54" i="1"/>
  <c r="AE54" i="1"/>
  <c r="AF54" i="1"/>
  <c r="AG54" i="1"/>
  <c r="AH54" i="1"/>
  <c r="AJ54" i="1"/>
  <c r="AD55" i="1"/>
  <c r="AE55" i="1"/>
  <c r="AF55" i="1"/>
  <c r="AG55" i="1"/>
  <c r="AH55" i="1"/>
  <c r="AJ55" i="1"/>
  <c r="AD56" i="1"/>
  <c r="AE56" i="1"/>
  <c r="AF56" i="1"/>
  <c r="AG56" i="1"/>
  <c r="AH56" i="1"/>
  <c r="AJ5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H33" i="1"/>
  <c r="L33" i="1"/>
  <c r="P33" i="1"/>
  <c r="T33" i="1"/>
  <c r="H34" i="1"/>
  <c r="L34" i="1"/>
  <c r="P34" i="1"/>
  <c r="T34" i="1"/>
  <c r="H35" i="1"/>
  <c r="L35" i="1"/>
  <c r="P35" i="1"/>
  <c r="T35" i="1"/>
  <c r="H36" i="1"/>
  <c r="L36" i="1"/>
  <c r="P36" i="1"/>
  <c r="T36" i="1"/>
  <c r="H54" i="1"/>
  <c r="L54" i="1"/>
  <c r="P54" i="1"/>
  <c r="T54" i="1"/>
  <c r="H55" i="1"/>
  <c r="L55" i="1"/>
  <c r="P55" i="1"/>
  <c r="T55" i="1"/>
  <c r="H56" i="1"/>
  <c r="L56" i="1"/>
  <c r="P56" i="1"/>
  <c r="T56" i="1"/>
  <c r="AD29" i="1"/>
  <c r="AE29" i="1"/>
  <c r="AF29" i="1"/>
  <c r="AG29" i="1"/>
  <c r="AH29" i="1"/>
  <c r="AJ29" i="1"/>
  <c r="AD30" i="1"/>
  <c r="AE30" i="1"/>
  <c r="AF30" i="1"/>
  <c r="AG30" i="1"/>
  <c r="AH30" i="1"/>
  <c r="AJ30" i="1"/>
  <c r="AD31" i="1"/>
  <c r="AE31" i="1"/>
  <c r="AF31" i="1"/>
  <c r="AG31" i="1"/>
  <c r="AJ31" i="1"/>
  <c r="AD32" i="1"/>
  <c r="AF32" i="1"/>
  <c r="AG32" i="1"/>
  <c r="AH32" i="1"/>
  <c r="AJ32" i="1"/>
  <c r="T29" i="1"/>
  <c r="T30" i="1"/>
  <c r="T31" i="1"/>
  <c r="T32" i="1"/>
  <c r="P29" i="1"/>
  <c r="P30" i="1"/>
  <c r="P31" i="1"/>
  <c r="P32" i="1"/>
  <c r="L29" i="1"/>
  <c r="L30" i="1"/>
  <c r="L31" i="1"/>
  <c r="L32" i="1"/>
  <c r="H29" i="1"/>
  <c r="H30" i="1"/>
  <c r="H32" i="1"/>
  <c r="AB19" i="1"/>
  <c r="AB18" i="1"/>
  <c r="AB17" i="1"/>
  <c r="Y19" i="1"/>
  <c r="X18" i="1"/>
  <c r="X17" i="1"/>
  <c r="V19" i="1"/>
  <c r="V18" i="1"/>
  <c r="V17" i="1"/>
  <c r="AD8" i="1"/>
  <c r="AE8" i="1"/>
  <c r="AF8" i="1"/>
  <c r="AG8" i="1"/>
  <c r="AH8" i="1"/>
  <c r="AJ8" i="1"/>
  <c r="AD9" i="1"/>
  <c r="AE9" i="1"/>
  <c r="AF9" i="1"/>
  <c r="AG9" i="1"/>
  <c r="AH9" i="1"/>
  <c r="AJ9" i="1"/>
  <c r="AD10" i="1"/>
  <c r="AE10" i="1"/>
  <c r="AF10" i="1"/>
  <c r="AG10" i="1"/>
  <c r="AH10" i="1"/>
  <c r="AJ10" i="1"/>
  <c r="AD11" i="1"/>
  <c r="AE11" i="1"/>
  <c r="AF11" i="1"/>
  <c r="AG11" i="1"/>
  <c r="AH11" i="1"/>
  <c r="AJ11" i="1"/>
  <c r="AD12" i="1"/>
  <c r="AE12" i="1"/>
  <c r="AF12" i="1"/>
  <c r="AG12" i="1"/>
  <c r="AH12" i="1"/>
  <c r="AJ12" i="1"/>
  <c r="AD13" i="1"/>
  <c r="AE13" i="1"/>
  <c r="AF13" i="1"/>
  <c r="AG13" i="1"/>
  <c r="AH13" i="1"/>
  <c r="AJ13" i="1"/>
  <c r="AD14" i="1"/>
  <c r="AE14" i="1"/>
  <c r="AF14" i="1"/>
  <c r="AG14" i="1"/>
  <c r="AH14" i="1"/>
  <c r="AJ14" i="1"/>
  <c r="AD15" i="1"/>
  <c r="AE15" i="1"/>
  <c r="AF15" i="1"/>
  <c r="AG15" i="1"/>
  <c r="AH15" i="1"/>
  <c r="AJ15" i="1"/>
  <c r="AD16" i="1"/>
  <c r="AE16" i="1"/>
  <c r="AF16" i="1"/>
  <c r="AG16" i="1"/>
  <c r="AH16" i="1"/>
  <c r="AJ16" i="1"/>
  <c r="AD17" i="1"/>
  <c r="AE17" i="1"/>
  <c r="AF17" i="1"/>
  <c r="AG17" i="1"/>
  <c r="AH17" i="1"/>
  <c r="AJ17" i="1"/>
  <c r="AD18" i="1"/>
  <c r="AE18" i="1"/>
  <c r="AF18" i="1"/>
  <c r="AG18" i="1"/>
  <c r="AH18" i="1"/>
  <c r="AJ18" i="1"/>
  <c r="AD19" i="1"/>
  <c r="AE19" i="1"/>
  <c r="AF19" i="1"/>
  <c r="AG19" i="1"/>
  <c r="AH19" i="1"/>
  <c r="AJ19" i="1"/>
  <c r="AD20" i="1"/>
  <c r="AE20" i="1"/>
  <c r="AF20" i="1"/>
  <c r="AG20" i="1"/>
  <c r="AH20" i="1"/>
  <c r="AJ20" i="1"/>
  <c r="AD21" i="1"/>
  <c r="AE21" i="1"/>
  <c r="AF21" i="1"/>
  <c r="AG21" i="1"/>
  <c r="AH21" i="1"/>
  <c r="AJ21" i="1"/>
  <c r="AD22" i="1"/>
  <c r="AE22" i="1"/>
  <c r="AF22" i="1"/>
  <c r="AG22" i="1"/>
  <c r="AH22" i="1"/>
  <c r="AJ22" i="1"/>
  <c r="AD23" i="1"/>
  <c r="AE23" i="1"/>
  <c r="AF23" i="1"/>
  <c r="AG23" i="1"/>
  <c r="AH23" i="1"/>
  <c r="AJ23" i="1"/>
  <c r="AD24" i="1"/>
  <c r="AE24" i="1"/>
  <c r="AF24" i="1"/>
  <c r="AG24" i="1"/>
  <c r="AH24" i="1"/>
  <c r="AJ24" i="1"/>
  <c r="AD25" i="1"/>
  <c r="AE25" i="1"/>
  <c r="AF25" i="1"/>
  <c r="AG25" i="1"/>
  <c r="AH25" i="1"/>
  <c r="AJ25" i="1"/>
  <c r="AD26" i="1"/>
  <c r="AE26" i="1"/>
  <c r="AF26" i="1"/>
  <c r="AG26" i="1"/>
  <c r="AH26" i="1"/>
  <c r="AJ26" i="1"/>
  <c r="AD27" i="1"/>
  <c r="AE27" i="1"/>
  <c r="AF27" i="1"/>
  <c r="AG27" i="1"/>
  <c r="AH27" i="1"/>
  <c r="AJ27" i="1"/>
  <c r="AD28" i="1"/>
  <c r="AE28" i="1"/>
  <c r="AF28" i="1"/>
  <c r="AG28" i="1"/>
  <c r="AH28" i="1"/>
  <c r="AJ28" i="1"/>
  <c r="AJ4" i="1"/>
  <c r="AJ5" i="1"/>
  <c r="AJ6" i="1"/>
  <c r="AE2" i="1"/>
  <c r="AF2" i="1"/>
  <c r="AE3" i="1"/>
  <c r="AF3" i="1"/>
  <c r="AF4" i="1"/>
  <c r="AG4" i="1"/>
  <c r="AH4" i="1"/>
  <c r="AE5" i="1"/>
  <c r="AF5" i="1"/>
  <c r="AG5" i="1"/>
  <c r="AH5" i="1"/>
  <c r="AE6" i="1"/>
  <c r="AF6" i="1"/>
  <c r="AG6" i="1"/>
  <c r="AH6" i="1"/>
  <c r="AE7" i="1"/>
  <c r="AF7" i="1"/>
  <c r="AD5" i="1"/>
  <c r="AD6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W4" i="1"/>
  <c r="V4" i="1"/>
  <c r="AD4" i="1"/>
  <c r="V7" i="1"/>
  <c r="AD7" i="1"/>
  <c r="Y7" i="1"/>
  <c r="AG7" i="1"/>
  <c r="Z7" i="1"/>
  <c r="AH7" i="1"/>
  <c r="AB7" i="1"/>
  <c r="AJ7" i="1"/>
  <c r="AE4" i="1"/>
  <c r="AB3" i="1"/>
  <c r="AJ3" i="1"/>
  <c r="Z3" i="1"/>
  <c r="AH3" i="1"/>
  <c r="Y3" i="1"/>
  <c r="AG3" i="1"/>
  <c r="V3" i="1"/>
  <c r="AD3" i="1"/>
  <c r="AB2" i="1"/>
  <c r="Z2" i="1"/>
  <c r="Y2" i="1"/>
  <c r="V2" i="1"/>
  <c r="AD2" i="1"/>
  <c r="AG2" i="1"/>
  <c r="AH2" i="1"/>
  <c r="AJ2" i="1"/>
  <c r="T3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T2" i="1"/>
  <c r="P2" i="1"/>
  <c r="L2" i="1"/>
  <c r="H2" i="1"/>
  <c r="U2" i="1"/>
  <c r="U3" i="1"/>
  <c r="AA125" i="1" l="1"/>
  <c r="AA126" i="1" s="1"/>
  <c r="AA121" i="1"/>
  <c r="AA122" i="1" s="1"/>
  <c r="Y121" i="1"/>
  <c r="AD114" i="1"/>
  <c r="AD120" i="1" s="1"/>
  <c r="V125" i="1"/>
  <c r="V126" i="1" s="1"/>
  <c r="X121" i="1"/>
  <c r="B124" i="1" s="1"/>
  <c r="D124" i="1" s="1"/>
  <c r="U116" i="1"/>
  <c r="U115" i="1"/>
  <c r="U113" i="1"/>
  <c r="U112" i="1"/>
  <c r="U111" i="1"/>
  <c r="AD110" i="1"/>
  <c r="U110" i="1"/>
  <c r="X125" i="1"/>
  <c r="X126" i="1" s="1"/>
  <c r="AF109" i="1"/>
  <c r="U109" i="1"/>
  <c r="V122" i="1"/>
  <c r="C122" i="1" s="1"/>
  <c r="U108" i="1"/>
  <c r="AJ120" i="1"/>
  <c r="AJ125" i="1" s="1"/>
  <c r="AB121" i="1"/>
  <c r="AB125" i="1"/>
  <c r="AB126" i="1" s="1"/>
  <c r="B123" i="1"/>
  <c r="D123" i="1" s="1"/>
  <c r="AE125" i="1"/>
  <c r="U105" i="1"/>
  <c r="AI120" i="1"/>
  <c r="U106" i="1"/>
  <c r="U107" i="1"/>
  <c r="Y122" i="1" l="1"/>
  <c r="C125" i="1" s="1"/>
  <c r="B125" i="1"/>
  <c r="D125" i="1" s="1"/>
  <c r="AD121" i="1"/>
  <c r="AD122" i="1" s="1"/>
  <c r="AD123" i="1" s="1"/>
  <c r="X122" i="1"/>
  <c r="C124" i="1" s="1"/>
  <c r="B122" i="1"/>
  <c r="D122" i="1" s="1"/>
  <c r="AB122" i="1"/>
  <c r="C127" i="1" s="1"/>
  <c r="B127" i="1"/>
  <c r="U120" i="1"/>
  <c r="B128" i="1" l="1"/>
  <c r="D127" i="1"/>
  <c r="D128" i="1" l="1"/>
  <c r="D136" i="1" s="1"/>
</calcChain>
</file>

<file path=xl/sharedStrings.xml><?xml version="1.0" encoding="utf-8"?>
<sst xmlns="http://schemas.openxmlformats.org/spreadsheetml/2006/main" count="749" uniqueCount="77">
  <si>
    <t>Soutěž</t>
  </si>
  <si>
    <t>Datum</t>
  </si>
  <si>
    <t>Domácí</t>
  </si>
  <si>
    <t>Hosté</t>
  </si>
  <si>
    <t>BOPO</t>
  </si>
  <si>
    <t>Tučňáci</t>
  </si>
  <si>
    <t>Střítež B</t>
  </si>
  <si>
    <t>Číhalín</t>
  </si>
  <si>
    <t>TAL</t>
  </si>
  <si>
    <t>Střítež</t>
  </si>
  <si>
    <t>Sršni</t>
  </si>
  <si>
    <t>VAS</t>
  </si>
  <si>
    <t>Mimoni</t>
  </si>
  <si>
    <t>Veverky</t>
  </si>
  <si>
    <t>Střítež A</t>
  </si>
  <si>
    <t>Šamani</t>
  </si>
  <si>
    <t>Říza Team</t>
  </si>
  <si>
    <t>Mloci</t>
  </si>
  <si>
    <t>Kuloši</t>
  </si>
  <si>
    <t>LOB</t>
  </si>
  <si>
    <t>Nachmelená opice</t>
  </si>
  <si>
    <t>Finále - 120 hs –</t>
  </si>
  <si>
    <t>LEIXNER</t>
  </si>
  <si>
    <t>PETRILÁK</t>
  </si>
  <si>
    <t>DENEMAREK</t>
  </si>
  <si>
    <t>KANTOR</t>
  </si>
  <si>
    <t>Hráč 1</t>
  </si>
  <si>
    <t>Hráč 2</t>
  </si>
  <si>
    <t>Hráč 3</t>
  </si>
  <si>
    <t>Hráč 4</t>
  </si>
  <si>
    <t>Sazba</t>
  </si>
  <si>
    <t>Celkem</t>
  </si>
  <si>
    <t>Za zápas</t>
  </si>
  <si>
    <t>Počet</t>
  </si>
  <si>
    <t>Turnaj Družstev</t>
  </si>
  <si>
    <t>Velké finále</t>
  </si>
  <si>
    <t>HOLAS</t>
  </si>
  <si>
    <t>DENEMARKOVÁ</t>
  </si>
  <si>
    <t>Marcela</t>
  </si>
  <si>
    <t>Aleš</t>
  </si>
  <si>
    <t>Jarda</t>
  </si>
  <si>
    <t>Laďa</t>
  </si>
  <si>
    <t>Pepa</t>
  </si>
  <si>
    <t>Lukáš</t>
  </si>
  <si>
    <t>celkem</t>
  </si>
  <si>
    <t>průměr</t>
  </si>
  <si>
    <t>Kč</t>
  </si>
  <si>
    <t>zaplaceno</t>
  </si>
  <si>
    <t>přeplatek</t>
  </si>
  <si>
    <t>3 - Tučňáci</t>
  </si>
  <si>
    <t>6 - Kuloši</t>
  </si>
  <si>
    <t>Vítěz 3/6 - Tučňáci</t>
  </si>
  <si>
    <t>Vítěz 1/8 - Veverky</t>
  </si>
  <si>
    <t>Kripl Team</t>
  </si>
  <si>
    <t>O třetí místo - 120 hs</t>
  </si>
  <si>
    <t>Denemarek</t>
  </si>
  <si>
    <t>Holas</t>
  </si>
  <si>
    <t>Turnaj Dačice 2019</t>
  </si>
  <si>
    <t>4 - Tučňáci</t>
  </si>
  <si>
    <t>5 - Střítež</t>
  </si>
  <si>
    <t>DRENEMAREK</t>
  </si>
  <si>
    <t>MČR</t>
  </si>
  <si>
    <t>Blansko 2019</t>
  </si>
  <si>
    <t>Zůstatek</t>
  </si>
  <si>
    <t>Dvojice</t>
  </si>
  <si>
    <t>1/8 - Nachmelená opice/</t>
  </si>
  <si>
    <t>4/5 - Tučňáci</t>
  </si>
  <si>
    <t>1/8 - Nechmelená opice</t>
  </si>
  <si>
    <t>VF</t>
  </si>
  <si>
    <t>Finále</t>
  </si>
  <si>
    <t>BOPO C</t>
  </si>
  <si>
    <t>CAHOVÁ</t>
  </si>
  <si>
    <t xml:space="preserve">DENEMAREK </t>
  </si>
  <si>
    <t>Vlasta</t>
  </si>
  <si>
    <t>Doplatky</t>
  </si>
  <si>
    <t>Turnaj Slavonice 2022</t>
  </si>
  <si>
    <t>Trojboj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</si>
</sst>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\ [$Kč-405]_-;\-* #,##0\ [$Kč-405]_-;_-* &quot;-&quot;??\ [$Kč-405]_-;_-@_-"/>
    <numFmt numFmtId="165" formatCode="_-* #,##0\ &quot;Kč&quot;_-;\-* #,##0\ &quot;Kč&quot;_-;_-* &quot;-&quot;??\ &quot;Kč&quot;_-;_-@_-"/>
    <numFmt numFmtId="166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/>
    <xf numFmtId="0" fontId="1" fillId="0" borderId="9" xfId="0" applyFont="1" applyBorder="1"/>
    <xf numFmtId="0" fontId="3" fillId="0" borderId="11" xfId="0" applyFont="1" applyBorder="1" applyAlignment="1">
      <alignment horizontal="center" vertical="center"/>
    </xf>
    <xf numFmtId="164" fontId="1" fillId="0" borderId="0" xfId="0" applyNumberFormat="1" applyFont="1"/>
    <xf numFmtId="164" fontId="0" fillId="0" borderId="10" xfId="0" applyNumberForma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164" fontId="1" fillId="0" borderId="7" xfId="0" applyNumberFormat="1" applyFont="1" applyBorder="1"/>
    <xf numFmtId="164" fontId="0" fillId="0" borderId="7" xfId="0" applyNumberFormat="1" applyBorder="1"/>
    <xf numFmtId="164" fontId="1" fillId="0" borderId="8" xfId="0" applyNumberFormat="1" applyFont="1" applyBorder="1"/>
    <xf numFmtId="0" fontId="1" fillId="0" borderId="13" xfId="0" applyFont="1" applyBorder="1"/>
    <xf numFmtId="0" fontId="2" fillId="0" borderId="0" xfId="0" applyFont="1"/>
    <xf numFmtId="14" fontId="4" fillId="0" borderId="15" xfId="0" applyNumberFormat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0" fontId="0" fillId="0" borderId="13" xfId="0" applyBorder="1"/>
    <xf numFmtId="0" fontId="5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4" xfId="0" applyBorder="1"/>
    <xf numFmtId="164" fontId="1" fillId="0" borderId="5" xfId="0" applyNumberFormat="1" applyFont="1" applyBorder="1"/>
    <xf numFmtId="164" fontId="0" fillId="0" borderId="5" xfId="0" applyNumberFormat="1" applyBorder="1"/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2" xfId="0" applyNumberFormat="1" applyFont="1" applyBorder="1"/>
    <xf numFmtId="164" fontId="2" fillId="0" borderId="3" xfId="0" applyNumberFormat="1" applyFont="1" applyBorder="1"/>
    <xf numFmtId="0" fontId="2" fillId="0" borderId="20" xfId="0" applyFont="1" applyBorder="1"/>
    <xf numFmtId="0" fontId="2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2" fillId="0" borderId="21" xfId="0" applyNumberFormat="1" applyFont="1" applyBorder="1"/>
    <xf numFmtId="164" fontId="0" fillId="0" borderId="23" xfId="0" applyNumberFormat="1" applyBorder="1"/>
    <xf numFmtId="164" fontId="0" fillId="0" borderId="24" xfId="0" applyNumberFormat="1" applyBorder="1"/>
    <xf numFmtId="164" fontId="0" fillId="0" borderId="11" xfId="0" applyNumberFormat="1" applyBorder="1"/>
    <xf numFmtId="164" fontId="0" fillId="0" borderId="8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/>
    </xf>
    <xf numFmtId="164" fontId="0" fillId="0" borderId="26" xfId="0" applyNumberFormat="1" applyBorder="1"/>
    <xf numFmtId="164" fontId="1" fillId="0" borderId="26" xfId="0" applyNumberFormat="1" applyFont="1" applyBorder="1"/>
    <xf numFmtId="164" fontId="1" fillId="0" borderId="27" xfId="0" applyNumberFormat="1" applyFont="1" applyBorder="1"/>
    <xf numFmtId="165" fontId="0" fillId="0" borderId="12" xfId="1" applyNumberFormat="1" applyFont="1" applyBorder="1"/>
    <xf numFmtId="0" fontId="0" fillId="0" borderId="6" xfId="0" applyBorder="1"/>
    <xf numFmtId="0" fontId="1" fillId="0" borderId="1" xfId="0" applyFont="1" applyBorder="1"/>
    <xf numFmtId="0" fontId="0" fillId="0" borderId="2" xfId="0" applyBorder="1" applyAlignment="1">
      <alignment horizontal="center"/>
    </xf>
    <xf numFmtId="165" fontId="1" fillId="0" borderId="15" xfId="1" applyNumberFormat="1" applyBorder="1"/>
    <xf numFmtId="0" fontId="0" fillId="0" borderId="21" xfId="0" applyBorder="1"/>
    <xf numFmtId="0" fontId="0" fillId="0" borderId="12" xfId="0" applyBorder="1"/>
    <xf numFmtId="0" fontId="1" fillId="2" borderId="0" xfId="0" applyFont="1" applyFill="1" applyAlignment="1">
      <alignment horizontal="center"/>
    </xf>
    <xf numFmtId="0" fontId="1" fillId="3" borderId="0" xfId="0" applyFont="1" applyFill="1"/>
    <xf numFmtId="166" fontId="1" fillId="0" borderId="0" xfId="0" applyNumberFormat="1" applyFont="1" applyAlignment="1">
      <alignment horizontal="center"/>
    </xf>
    <xf numFmtId="166" fontId="1" fillId="0" borderId="22" xfId="0" applyNumberFormat="1" applyFont="1" applyBorder="1"/>
    <xf numFmtId="166" fontId="1" fillId="0" borderId="23" xfId="0" applyNumberFormat="1" applyFont="1" applyBorder="1"/>
    <xf numFmtId="166" fontId="1" fillId="0" borderId="24" xfId="0" applyNumberFormat="1" applyFont="1" applyBorder="1"/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/>
    <xf numFmtId="14" fontId="4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0" fillId="0" borderId="32" xfId="0" applyBorder="1"/>
    <xf numFmtId="164" fontId="0" fillId="0" borderId="33" xfId="0" applyNumberFormat="1" applyBorder="1"/>
    <xf numFmtId="164" fontId="0" fillId="0" borderId="27" xfId="0" applyNumberFormat="1" applyBorder="1"/>
    <xf numFmtId="0" fontId="0" fillId="0" borderId="14" xfId="0" applyBorder="1"/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1" fillId="0" borderId="23" xfId="0" applyNumberFormat="1" applyFont="1" applyBorder="1"/>
    <xf numFmtId="14" fontId="4" fillId="0" borderId="34" xfId="0" applyNumberFormat="1" applyFont="1" applyBorder="1" applyAlignment="1">
      <alignment horizontal="center" vertical="center"/>
    </xf>
    <xf numFmtId="164" fontId="1" fillId="0" borderId="33" xfId="0" applyNumberFormat="1" applyFont="1" applyBorder="1"/>
    <xf numFmtId="14" fontId="4" fillId="0" borderId="35" xfId="0" applyNumberFormat="1" applyFont="1" applyBorder="1" applyAlignment="1">
      <alignment horizontal="center" vertical="center"/>
    </xf>
    <xf numFmtId="14" fontId="9" fillId="0" borderId="35" xfId="0" applyNumberFormat="1" applyFont="1" applyBorder="1" applyAlignment="1">
      <alignment horizontal="center" vertical="center" wrapText="1"/>
    </xf>
    <xf numFmtId="14" fontId="9" fillId="0" borderId="35" xfId="0" applyNumberFormat="1" applyFont="1" applyBorder="1" applyAlignment="1">
      <alignment horizontal="center" vertical="center"/>
    </xf>
    <xf numFmtId="164" fontId="0" fillId="0" borderId="0" xfId="0" applyNumberFormat="1"/>
    <xf numFmtId="164" fontId="1" fillId="4" borderId="27" xfId="0" applyNumberFormat="1" applyFont="1" applyFill="1" applyBorder="1"/>
    <xf numFmtId="164" fontId="1" fillId="4" borderId="11" xfId="0" applyNumberFormat="1" applyFont="1" applyFill="1" applyBorder="1"/>
    <xf numFmtId="0" fontId="1" fillId="5" borderId="9" xfId="0" applyFont="1" applyFill="1" applyBorder="1"/>
    <xf numFmtId="0" fontId="1" fillId="5" borderId="10" xfId="0" applyFont="1" applyFill="1" applyBorder="1" applyAlignment="1">
      <alignment horizontal="center"/>
    </xf>
    <xf numFmtId="164" fontId="0" fillId="5" borderId="10" xfId="0" applyNumberFormat="1" applyFill="1" applyBorder="1"/>
    <xf numFmtId="164" fontId="1" fillId="5" borderId="10" xfId="0" applyNumberFormat="1" applyFont="1" applyFill="1" applyBorder="1"/>
    <xf numFmtId="0" fontId="0" fillId="5" borderId="9" xfId="0" applyFill="1" applyBorder="1"/>
    <xf numFmtId="164" fontId="0" fillId="5" borderId="5" xfId="0" applyNumberFormat="1" applyFill="1" applyBorder="1"/>
    <xf numFmtId="0" fontId="6" fillId="0" borderId="3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5" xfId="0" applyFont="1" applyBorder="1"/>
    <xf numFmtId="165" fontId="1" fillId="0" borderId="12" xfId="0" applyNumberFormat="1" applyFont="1" applyBorder="1"/>
    <xf numFmtId="164" fontId="1" fillId="0" borderId="36" xfId="0" applyNumberFormat="1" applyFont="1" applyBorder="1"/>
    <xf numFmtId="164" fontId="1" fillId="0" borderId="37" xfId="0" applyNumberFormat="1" applyFont="1" applyBorder="1"/>
    <xf numFmtId="164" fontId="0" fillId="0" borderId="38" xfId="0" applyNumberFormat="1" applyBorder="1"/>
    <xf numFmtId="164" fontId="1" fillId="0" borderId="38" xfId="0" applyNumberFormat="1" applyFont="1" applyBorder="1"/>
    <xf numFmtId="164" fontId="0" fillId="0" borderId="39" xfId="0" applyNumberFormat="1" applyBorder="1"/>
    <xf numFmtId="14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/>
    <xf numFmtId="0" fontId="8" fillId="0" borderId="10" xfId="0" applyFont="1" applyBorder="1" applyAlignment="1">
      <alignment horizontal="center" vertical="center" wrapText="1"/>
    </xf>
    <xf numFmtId="0" fontId="1" fillId="6" borderId="0" xfId="0" applyFont="1" applyFill="1"/>
    <xf numFmtId="0" fontId="0" fillId="6" borderId="9" xfId="0" applyFill="1" applyBorder="1"/>
    <xf numFmtId="0" fontId="0" fillId="6" borderId="13" xfId="0" applyFill="1" applyBorder="1"/>
    <xf numFmtId="0" fontId="0" fillId="6" borderId="10" xfId="0" applyFill="1" applyBorder="1"/>
    <xf numFmtId="1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1" fillId="4" borderId="0" xfId="0" applyNumberFormat="1" applyFont="1" applyFill="1"/>
    <xf numFmtId="14" fontId="4" fillId="7" borderId="10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6" fillId="7" borderId="10" xfId="0" applyFont="1" applyFill="1" applyBorder="1" applyAlignment="1">
      <alignment horizontal="center" vertical="center"/>
    </xf>
    <xf numFmtId="0" fontId="0" fillId="7" borderId="10" xfId="0" applyFill="1" applyBorder="1"/>
    <xf numFmtId="0" fontId="1" fillId="7" borderId="10" xfId="0" applyFont="1" applyFill="1" applyBorder="1" applyAlignment="1">
      <alignment horizontal="center"/>
    </xf>
    <xf numFmtId="164" fontId="1" fillId="7" borderId="5" xfId="0" applyNumberFormat="1" applyFont="1" applyFill="1" applyBorder="1"/>
    <xf numFmtId="164" fontId="1" fillId="7" borderId="38" xfId="0" applyNumberFormat="1" applyFont="1" applyFill="1" applyBorder="1"/>
    <xf numFmtId="164" fontId="0" fillId="7" borderId="5" xfId="0" applyNumberFormat="1" applyFill="1" applyBorder="1"/>
    <xf numFmtId="164" fontId="0" fillId="7" borderId="39" xfId="0" applyNumberFormat="1" applyFill="1" applyBorder="1"/>
    <xf numFmtId="164" fontId="0" fillId="7" borderId="38" xfId="0" applyNumberFormat="1" applyFill="1" applyBorder="1"/>
    <xf numFmtId="164" fontId="1" fillId="7" borderId="37" xfId="0" applyNumberFormat="1" applyFont="1" applyFill="1" applyBorder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164" fontId="1" fillId="7" borderId="10" xfId="0" applyNumberFormat="1" applyFont="1" applyFill="1" applyBorder="1"/>
    <xf numFmtId="164" fontId="0" fillId="7" borderId="10" xfId="0" applyNumberFormat="1" applyFill="1" applyBorder="1"/>
    <xf numFmtId="14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64" fontId="2" fillId="4" borderId="12" xfId="0" applyNumberFormat="1" applyFont="1" applyFill="1" applyBorder="1"/>
    <xf numFmtId="0" fontId="1" fillId="8" borderId="0" xfId="0" applyFont="1" applyFill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6"/>
  <sheetViews>
    <sheetView tabSelected="1" zoomScale="85" zoomScaleNormal="85" workbookViewId="0">
      <pane ySplit="1" topLeftCell="A101" activePane="bottomLeft" state="frozen"/>
      <selection pane="bottomLeft" activeCell="F116" sqref="F116"/>
    </sheetView>
  </sheetViews>
  <sheetFormatPr defaultColWidth="9.140625" defaultRowHeight="15" x14ac:dyDescent="0.25"/>
  <cols>
    <col min="1" max="1" width="10.28515625" style="4" bestFit="1" customWidth="1"/>
    <col min="2" max="2" width="7.7109375" style="36" bestFit="1" customWidth="1"/>
    <col min="3" max="3" width="22" style="4" bestFit="1" customWidth="1"/>
    <col min="4" max="4" width="21.42578125" style="4" bestFit="1" customWidth="1"/>
    <col min="5" max="5" width="15.140625" style="4" bestFit="1" customWidth="1"/>
    <col min="6" max="6" width="6.28515625" style="36" bestFit="1" customWidth="1"/>
    <col min="7" max="7" width="7.42578125" style="7" bestFit="1" customWidth="1"/>
    <col min="8" max="8" width="9.140625" style="7" bestFit="1" customWidth="1"/>
    <col min="9" max="9" width="15.140625" style="4" bestFit="1" customWidth="1"/>
    <col min="10" max="10" width="6.28515625" style="36" bestFit="1" customWidth="1"/>
    <col min="11" max="11" width="7.42578125" style="7" bestFit="1" customWidth="1"/>
    <col min="12" max="12" width="9.140625" style="7" bestFit="1" customWidth="1"/>
    <col min="13" max="13" width="15.140625" style="4" bestFit="1" customWidth="1"/>
    <col min="14" max="14" width="6.28515625" style="36" bestFit="1" customWidth="1"/>
    <col min="15" max="15" width="7.42578125" style="7" bestFit="1" customWidth="1"/>
    <col min="16" max="16" width="9.140625" style="7" bestFit="1" customWidth="1"/>
    <col min="17" max="17" width="15.140625" style="4" bestFit="1" customWidth="1"/>
    <col min="18" max="18" width="6.28515625" style="36" bestFit="1" customWidth="1"/>
    <col min="19" max="19" width="7.42578125" style="7" bestFit="1" customWidth="1"/>
    <col min="20" max="20" width="9.140625" style="7" bestFit="1" customWidth="1"/>
    <col min="21" max="21" width="9.7109375" style="4" bestFit="1" customWidth="1"/>
    <col min="22" max="22" width="4.85546875" style="36" bestFit="1" customWidth="1"/>
    <col min="23" max="23" width="8.140625" style="36" bestFit="1" customWidth="1"/>
    <col min="24" max="24" width="5.5703125" style="36" bestFit="1" customWidth="1"/>
    <col min="25" max="25" width="5.140625" style="36" bestFit="1" customWidth="1"/>
    <col min="26" max="26" width="5.42578125" style="36" bestFit="1" customWidth="1"/>
    <col min="27" max="27" width="6.42578125" style="36" bestFit="1" customWidth="1"/>
    <col min="28" max="28" width="5.85546875" style="36" bestFit="1" customWidth="1"/>
    <col min="29" max="29" width="4" style="4" bestFit="1" customWidth="1"/>
    <col min="30" max="30" width="5.140625" style="4" bestFit="1" customWidth="1"/>
    <col min="31" max="31" width="8.140625" style="4" bestFit="1" customWidth="1"/>
    <col min="32" max="32" width="5.5703125" style="4" bestFit="1" customWidth="1"/>
    <col min="33" max="33" width="5.140625" style="4" bestFit="1" customWidth="1"/>
    <col min="34" max="34" width="5.42578125" style="4" bestFit="1" customWidth="1"/>
    <col min="35" max="35" width="6.42578125" style="4" bestFit="1" customWidth="1"/>
    <col min="36" max="36" width="5.85546875" style="4" bestFit="1" customWidth="1"/>
    <col min="37" max="37" width="3.140625" style="4" bestFit="1" customWidth="1"/>
    <col min="38" max="38" width="4.140625" style="4" bestFit="1" customWidth="1"/>
    <col min="39" max="16384" width="9.140625" style="4"/>
  </cols>
  <sheetData>
    <row r="1" spans="1:38" s="15" customFormat="1" ht="15.75" thickBot="1" x14ac:dyDescent="0.3">
      <c r="A1" s="28" t="s">
        <v>1</v>
      </c>
      <c r="B1" s="33" t="s">
        <v>0</v>
      </c>
      <c r="C1" s="29" t="s">
        <v>2</v>
      </c>
      <c r="D1" s="3" t="s">
        <v>3</v>
      </c>
      <c r="E1" s="29" t="s">
        <v>26</v>
      </c>
      <c r="F1" s="2" t="s">
        <v>33</v>
      </c>
      <c r="G1" s="30" t="s">
        <v>30</v>
      </c>
      <c r="H1" s="31" t="s">
        <v>31</v>
      </c>
      <c r="I1" s="32" t="s">
        <v>27</v>
      </c>
      <c r="J1" s="2" t="s">
        <v>33</v>
      </c>
      <c r="K1" s="30" t="s">
        <v>30</v>
      </c>
      <c r="L1" s="40" t="s">
        <v>31</v>
      </c>
      <c r="M1" s="1" t="s">
        <v>28</v>
      </c>
      <c r="N1" s="2" t="s">
        <v>33</v>
      </c>
      <c r="O1" s="30" t="s">
        <v>30</v>
      </c>
      <c r="P1" s="31" t="s">
        <v>31</v>
      </c>
      <c r="Q1" s="32" t="s">
        <v>29</v>
      </c>
      <c r="R1" s="2" t="s">
        <v>33</v>
      </c>
      <c r="S1" s="30" t="s">
        <v>30</v>
      </c>
      <c r="T1" s="30" t="s">
        <v>31</v>
      </c>
      <c r="U1" s="31" t="s">
        <v>32</v>
      </c>
      <c r="V1" s="45" t="s">
        <v>39</v>
      </c>
      <c r="W1" s="45" t="s">
        <v>38</v>
      </c>
      <c r="X1" s="45" t="s">
        <v>40</v>
      </c>
      <c r="Y1" s="45" t="s">
        <v>41</v>
      </c>
      <c r="Z1" s="45" t="s">
        <v>42</v>
      </c>
      <c r="AA1" s="45" t="s">
        <v>73</v>
      </c>
      <c r="AB1" s="45" t="s">
        <v>43</v>
      </c>
      <c r="AD1" s="45" t="s">
        <v>39</v>
      </c>
      <c r="AE1" s="45" t="s">
        <v>38</v>
      </c>
      <c r="AF1" s="45" t="s">
        <v>40</v>
      </c>
      <c r="AG1" s="45" t="s">
        <v>41</v>
      </c>
      <c r="AH1" s="45" t="s">
        <v>42</v>
      </c>
      <c r="AI1" s="45" t="s">
        <v>73</v>
      </c>
      <c r="AJ1" s="45" t="s">
        <v>43</v>
      </c>
    </row>
    <row r="2" spans="1:38" x14ac:dyDescent="0.25">
      <c r="A2" s="68">
        <v>43000</v>
      </c>
      <c r="B2" s="69" t="s">
        <v>4</v>
      </c>
      <c r="C2" s="70" t="s">
        <v>5</v>
      </c>
      <c r="D2" s="71" t="s">
        <v>6</v>
      </c>
      <c r="E2" s="47" t="s">
        <v>22</v>
      </c>
      <c r="F2" s="72">
        <v>14</v>
      </c>
      <c r="G2" s="50">
        <v>5</v>
      </c>
      <c r="H2" s="51">
        <f>F2*G2</f>
        <v>70</v>
      </c>
      <c r="I2" s="73" t="s">
        <v>23</v>
      </c>
      <c r="J2" s="72">
        <v>3</v>
      </c>
      <c r="K2" s="49">
        <v>5</v>
      </c>
      <c r="L2" s="74">
        <f>J2*K2</f>
        <v>15</v>
      </c>
      <c r="M2" s="47" t="s">
        <v>24</v>
      </c>
      <c r="N2" s="72">
        <v>7</v>
      </c>
      <c r="O2" s="49">
        <v>5</v>
      </c>
      <c r="P2" s="75">
        <f>N2*O2</f>
        <v>35</v>
      </c>
      <c r="Q2" s="47" t="s">
        <v>25</v>
      </c>
      <c r="R2" s="48">
        <v>6</v>
      </c>
      <c r="S2" s="49">
        <v>5</v>
      </c>
      <c r="T2" s="50">
        <f>R2*S2</f>
        <v>30</v>
      </c>
      <c r="U2" s="87">
        <f>H2+L2+P2+T2</f>
        <v>150</v>
      </c>
      <c r="V2" s="59">
        <f>N2</f>
        <v>7</v>
      </c>
      <c r="Y2" s="59">
        <f>R2</f>
        <v>6</v>
      </c>
      <c r="Z2" s="59">
        <f>F2</f>
        <v>14</v>
      </c>
      <c r="AA2" s="59"/>
      <c r="AB2" s="59">
        <f>J2</f>
        <v>3</v>
      </c>
      <c r="AC2" s="60"/>
      <c r="AD2" s="36">
        <f t="shared" ref="AD2:AJ2" si="0">V2*5</f>
        <v>35</v>
      </c>
      <c r="AE2" s="36">
        <f t="shared" si="0"/>
        <v>0</v>
      </c>
      <c r="AF2" s="36">
        <f t="shared" si="0"/>
        <v>0</v>
      </c>
      <c r="AG2" s="36">
        <f t="shared" si="0"/>
        <v>30</v>
      </c>
      <c r="AH2" s="36">
        <f t="shared" si="0"/>
        <v>70</v>
      </c>
      <c r="AI2" s="36">
        <f t="shared" si="0"/>
        <v>0</v>
      </c>
      <c r="AJ2" s="36">
        <f t="shared" si="0"/>
        <v>15</v>
      </c>
    </row>
    <row r="3" spans="1:38" x14ac:dyDescent="0.25">
      <c r="A3" s="16">
        <v>43007</v>
      </c>
      <c r="B3" s="34" t="s">
        <v>4</v>
      </c>
      <c r="C3" s="19" t="s">
        <v>5</v>
      </c>
      <c r="D3" s="20" t="s">
        <v>7</v>
      </c>
      <c r="E3" s="24" t="s">
        <v>22</v>
      </c>
      <c r="F3" s="38">
        <v>12</v>
      </c>
      <c r="G3" s="9">
        <v>5</v>
      </c>
      <c r="H3" s="10">
        <f t="shared" ref="H3:H32" si="1">F3*G3</f>
        <v>60</v>
      </c>
      <c r="I3" s="18" t="s">
        <v>24</v>
      </c>
      <c r="J3" s="38">
        <v>2</v>
      </c>
      <c r="K3" s="8">
        <v>5</v>
      </c>
      <c r="L3" s="41">
        <f t="shared" ref="L3:L32" si="2">J3*K3</f>
        <v>10</v>
      </c>
      <c r="M3" s="24" t="s">
        <v>23</v>
      </c>
      <c r="N3" s="38">
        <v>6</v>
      </c>
      <c r="O3" s="8">
        <v>5</v>
      </c>
      <c r="P3" s="43">
        <f t="shared" ref="P3:P32" si="3">N3*O3</f>
        <v>30</v>
      </c>
      <c r="Q3" s="24" t="s">
        <v>25</v>
      </c>
      <c r="R3" s="38">
        <v>4</v>
      </c>
      <c r="S3" s="8">
        <v>5</v>
      </c>
      <c r="T3" s="9">
        <f t="shared" ref="T3:T32" si="4">R3*S3</f>
        <v>20</v>
      </c>
      <c r="U3" s="88">
        <f>H3+L3+P3+T3</f>
        <v>120</v>
      </c>
      <c r="V3" s="59">
        <f>J3</f>
        <v>2</v>
      </c>
      <c r="Y3" s="59">
        <f>R3</f>
        <v>4</v>
      </c>
      <c r="Z3" s="59">
        <f>F3</f>
        <v>12</v>
      </c>
      <c r="AA3" s="59"/>
      <c r="AB3" s="59">
        <f>N3</f>
        <v>6</v>
      </c>
      <c r="AC3" s="60"/>
      <c r="AD3" s="36">
        <f t="shared" ref="AD3:AD7" si="5">V3*5</f>
        <v>10</v>
      </c>
      <c r="AE3" s="36">
        <f t="shared" ref="AE3:AH7" si="6">W3*5</f>
        <v>0</v>
      </c>
      <c r="AF3" s="36">
        <f t="shared" si="6"/>
        <v>0</v>
      </c>
      <c r="AG3" s="36">
        <f t="shared" si="6"/>
        <v>20</v>
      </c>
      <c r="AH3" s="36">
        <f t="shared" si="6"/>
        <v>60</v>
      </c>
      <c r="AI3" s="36">
        <f t="shared" ref="AI3:AI66" si="7">AA3*5</f>
        <v>0</v>
      </c>
      <c r="AJ3" s="36">
        <f>AB3*5</f>
        <v>30</v>
      </c>
      <c r="AL3" s="46"/>
    </row>
    <row r="4" spans="1:38" x14ac:dyDescent="0.25">
      <c r="A4" s="16">
        <v>43014</v>
      </c>
      <c r="B4" s="34" t="s">
        <v>8</v>
      </c>
      <c r="C4" s="65" t="s">
        <v>9</v>
      </c>
      <c r="D4" s="6" t="s">
        <v>5</v>
      </c>
      <c r="E4" s="24" t="s">
        <v>22</v>
      </c>
      <c r="F4" s="38"/>
      <c r="G4" s="9">
        <v>5</v>
      </c>
      <c r="H4" s="10">
        <f t="shared" si="1"/>
        <v>0</v>
      </c>
      <c r="I4" s="18" t="s">
        <v>24</v>
      </c>
      <c r="J4" s="38">
        <v>5</v>
      </c>
      <c r="K4" s="8">
        <v>5</v>
      </c>
      <c r="L4" s="41">
        <f t="shared" si="2"/>
        <v>25</v>
      </c>
      <c r="M4" s="24" t="s">
        <v>37</v>
      </c>
      <c r="N4" s="38">
        <v>18</v>
      </c>
      <c r="O4" s="8">
        <v>5</v>
      </c>
      <c r="P4" s="43">
        <f t="shared" si="3"/>
        <v>90</v>
      </c>
      <c r="Q4" s="89"/>
      <c r="R4" s="90"/>
      <c r="S4" s="91">
        <v>5</v>
      </c>
      <c r="T4" s="92">
        <f t="shared" si="4"/>
        <v>0</v>
      </c>
      <c r="U4" s="88">
        <f t="shared" ref="U4:U67" si="8">H4+L4+P4+T4</f>
        <v>115</v>
      </c>
      <c r="V4" s="59">
        <f>J4</f>
        <v>5</v>
      </c>
      <c r="W4" s="59">
        <f>N4</f>
        <v>18</v>
      </c>
      <c r="AC4" s="60"/>
      <c r="AD4" s="36">
        <f t="shared" si="5"/>
        <v>25</v>
      </c>
      <c r="AE4" s="36">
        <f t="shared" si="6"/>
        <v>90</v>
      </c>
      <c r="AF4" s="36">
        <f t="shared" si="6"/>
        <v>0</v>
      </c>
      <c r="AG4" s="36">
        <f t="shared" si="6"/>
        <v>0</v>
      </c>
      <c r="AH4" s="36">
        <f t="shared" si="6"/>
        <v>0</v>
      </c>
      <c r="AI4" s="36">
        <f t="shared" si="7"/>
        <v>0</v>
      </c>
      <c r="AJ4" s="36">
        <f>AB4*5</f>
        <v>0</v>
      </c>
      <c r="AL4" s="46"/>
    </row>
    <row r="5" spans="1:38" x14ac:dyDescent="0.25">
      <c r="A5" s="16">
        <v>43028</v>
      </c>
      <c r="B5" s="34" t="s">
        <v>4</v>
      </c>
      <c r="C5" s="21" t="s">
        <v>10</v>
      </c>
      <c r="D5" s="22" t="s">
        <v>5</v>
      </c>
      <c r="E5" s="24" t="s">
        <v>22</v>
      </c>
      <c r="F5" s="38">
        <v>5</v>
      </c>
      <c r="G5" s="9">
        <v>5</v>
      </c>
      <c r="H5" s="10">
        <f t="shared" si="1"/>
        <v>25</v>
      </c>
      <c r="I5" s="18" t="s">
        <v>36</v>
      </c>
      <c r="J5" s="38">
        <v>6</v>
      </c>
      <c r="K5" s="8">
        <v>5</v>
      </c>
      <c r="L5" s="41">
        <f t="shared" si="2"/>
        <v>30</v>
      </c>
      <c r="M5" s="24" t="s">
        <v>24</v>
      </c>
      <c r="N5" s="38">
        <v>4</v>
      </c>
      <c r="O5" s="8">
        <v>5</v>
      </c>
      <c r="P5" s="43">
        <f t="shared" si="3"/>
        <v>20</v>
      </c>
      <c r="Q5" s="24" t="s">
        <v>23</v>
      </c>
      <c r="R5" s="38">
        <v>12</v>
      </c>
      <c r="S5" s="8">
        <v>5</v>
      </c>
      <c r="T5" s="9">
        <f t="shared" si="4"/>
        <v>60</v>
      </c>
      <c r="U5" s="88">
        <f t="shared" si="8"/>
        <v>135</v>
      </c>
      <c r="V5" s="59">
        <v>4</v>
      </c>
      <c r="X5" s="59">
        <v>6</v>
      </c>
      <c r="Z5" s="59">
        <v>5</v>
      </c>
      <c r="AA5" s="59"/>
      <c r="AB5" s="59">
        <v>12</v>
      </c>
      <c r="AC5" s="60"/>
      <c r="AD5" s="36">
        <f t="shared" si="5"/>
        <v>20</v>
      </c>
      <c r="AE5" s="36">
        <f t="shared" si="6"/>
        <v>0</v>
      </c>
      <c r="AF5" s="36">
        <f t="shared" si="6"/>
        <v>30</v>
      </c>
      <c r="AG5" s="36">
        <f t="shared" si="6"/>
        <v>0</v>
      </c>
      <c r="AH5" s="36">
        <f t="shared" si="6"/>
        <v>25</v>
      </c>
      <c r="AI5" s="36">
        <f t="shared" si="7"/>
        <v>0</v>
      </c>
      <c r="AJ5" s="36">
        <f>AB5*5</f>
        <v>60</v>
      </c>
      <c r="AL5" s="46"/>
    </row>
    <row r="6" spans="1:38" x14ac:dyDescent="0.25">
      <c r="A6" s="16">
        <v>43035</v>
      </c>
      <c r="B6" s="34" t="s">
        <v>8</v>
      </c>
      <c r="C6" s="23" t="s">
        <v>5</v>
      </c>
      <c r="D6" s="66" t="s">
        <v>11</v>
      </c>
      <c r="E6" s="5"/>
      <c r="F6" s="38"/>
      <c r="G6" s="9">
        <v>5</v>
      </c>
      <c r="H6" s="10">
        <f t="shared" si="1"/>
        <v>0</v>
      </c>
      <c r="I6" s="14"/>
      <c r="J6" s="38"/>
      <c r="K6" s="8">
        <v>5</v>
      </c>
      <c r="L6" s="41">
        <f t="shared" si="2"/>
        <v>0</v>
      </c>
      <c r="M6" s="5"/>
      <c r="N6" s="38"/>
      <c r="O6" s="8">
        <v>5</v>
      </c>
      <c r="P6" s="43">
        <f t="shared" si="3"/>
        <v>0</v>
      </c>
      <c r="Q6" s="89"/>
      <c r="R6" s="90"/>
      <c r="S6" s="91">
        <v>5</v>
      </c>
      <c r="T6" s="92">
        <f t="shared" si="4"/>
        <v>0</v>
      </c>
      <c r="U6" s="88">
        <f t="shared" si="8"/>
        <v>0</v>
      </c>
      <c r="AC6" s="60"/>
      <c r="AD6" s="36">
        <f t="shared" si="5"/>
        <v>0</v>
      </c>
      <c r="AE6" s="36">
        <f t="shared" si="6"/>
        <v>0</v>
      </c>
      <c r="AF6" s="36">
        <f t="shared" si="6"/>
        <v>0</v>
      </c>
      <c r="AG6" s="36">
        <f t="shared" si="6"/>
        <v>0</v>
      </c>
      <c r="AH6" s="36">
        <f t="shared" si="6"/>
        <v>0</v>
      </c>
      <c r="AI6" s="36">
        <f t="shared" si="7"/>
        <v>0</v>
      </c>
      <c r="AJ6" s="36">
        <f>AB6*5</f>
        <v>0</v>
      </c>
      <c r="AL6" s="46"/>
    </row>
    <row r="7" spans="1:38" x14ac:dyDescent="0.25">
      <c r="A7" s="16">
        <v>43042</v>
      </c>
      <c r="B7" s="34" t="s">
        <v>4</v>
      </c>
      <c r="C7" s="19" t="s">
        <v>5</v>
      </c>
      <c r="D7" s="20" t="s">
        <v>12</v>
      </c>
      <c r="E7" s="24" t="s">
        <v>22</v>
      </c>
      <c r="F7" s="38">
        <v>10</v>
      </c>
      <c r="G7" s="9">
        <v>5</v>
      </c>
      <c r="H7" s="10">
        <f t="shared" si="1"/>
        <v>50</v>
      </c>
      <c r="I7" s="18" t="s">
        <v>24</v>
      </c>
      <c r="J7" s="38">
        <v>6</v>
      </c>
      <c r="K7" s="8">
        <v>5</v>
      </c>
      <c r="L7" s="41">
        <f t="shared" si="2"/>
        <v>30</v>
      </c>
      <c r="M7" s="24" t="s">
        <v>23</v>
      </c>
      <c r="N7" s="38">
        <v>4</v>
      </c>
      <c r="O7" s="8">
        <v>5</v>
      </c>
      <c r="P7" s="43">
        <f t="shared" si="3"/>
        <v>20</v>
      </c>
      <c r="Q7" s="24" t="s">
        <v>25</v>
      </c>
      <c r="R7" s="38">
        <v>2</v>
      </c>
      <c r="S7" s="8">
        <v>5</v>
      </c>
      <c r="T7" s="9">
        <f t="shared" si="4"/>
        <v>10</v>
      </c>
      <c r="U7" s="88">
        <f t="shared" si="8"/>
        <v>110</v>
      </c>
      <c r="V7" s="59">
        <f>J7</f>
        <v>6</v>
      </c>
      <c r="Y7" s="59">
        <f>R7</f>
        <v>2</v>
      </c>
      <c r="Z7" s="59">
        <f>F7</f>
        <v>10</v>
      </c>
      <c r="AA7" s="59"/>
      <c r="AB7" s="59">
        <f>N7</f>
        <v>4</v>
      </c>
      <c r="AC7" s="60"/>
      <c r="AD7" s="36">
        <f t="shared" si="5"/>
        <v>30</v>
      </c>
      <c r="AE7" s="36">
        <f t="shared" si="6"/>
        <v>0</v>
      </c>
      <c r="AF7" s="36">
        <f t="shared" si="6"/>
        <v>0</v>
      </c>
      <c r="AG7" s="36">
        <f t="shared" si="6"/>
        <v>10</v>
      </c>
      <c r="AH7" s="36">
        <f t="shared" si="6"/>
        <v>50</v>
      </c>
      <c r="AI7" s="36">
        <f t="shared" si="7"/>
        <v>0</v>
      </c>
      <c r="AJ7" s="36">
        <f>AB7*5</f>
        <v>20</v>
      </c>
      <c r="AL7" s="46"/>
    </row>
    <row r="8" spans="1:38" x14ac:dyDescent="0.25">
      <c r="A8" s="16">
        <v>43049</v>
      </c>
      <c r="B8" s="34" t="s">
        <v>8</v>
      </c>
      <c r="C8" s="65" t="s">
        <v>13</v>
      </c>
      <c r="D8" s="6" t="s">
        <v>5</v>
      </c>
      <c r="E8" s="24" t="s">
        <v>37</v>
      </c>
      <c r="F8" s="38">
        <v>10</v>
      </c>
      <c r="G8" s="9">
        <v>5</v>
      </c>
      <c r="H8" s="10">
        <f t="shared" si="1"/>
        <v>50</v>
      </c>
      <c r="I8" s="18" t="s">
        <v>23</v>
      </c>
      <c r="J8" s="38"/>
      <c r="K8" s="8">
        <v>5</v>
      </c>
      <c r="L8" s="41">
        <f t="shared" si="2"/>
        <v>0</v>
      </c>
      <c r="M8" s="24" t="s">
        <v>24</v>
      </c>
      <c r="N8" s="38">
        <v>6</v>
      </c>
      <c r="O8" s="8">
        <v>5</v>
      </c>
      <c r="P8" s="43">
        <f t="shared" si="3"/>
        <v>30</v>
      </c>
      <c r="Q8" s="89"/>
      <c r="R8" s="90"/>
      <c r="S8" s="91">
        <v>5</v>
      </c>
      <c r="T8" s="92">
        <f t="shared" si="4"/>
        <v>0</v>
      </c>
      <c r="U8" s="88">
        <f t="shared" si="8"/>
        <v>80</v>
      </c>
      <c r="V8" s="59">
        <v>6</v>
      </c>
      <c r="W8" s="59">
        <v>10</v>
      </c>
      <c r="AC8" s="60"/>
      <c r="AD8" s="36">
        <f t="shared" ref="AD8:AD28" si="9">V8*5</f>
        <v>30</v>
      </c>
      <c r="AE8" s="36">
        <f t="shared" ref="AE8:AE28" si="10">W8*5</f>
        <v>50</v>
      </c>
      <c r="AF8" s="36">
        <f t="shared" ref="AF8:AF28" si="11">X8*5</f>
        <v>0</v>
      </c>
      <c r="AG8" s="36">
        <f t="shared" ref="AG8:AG28" si="12">Y8*5</f>
        <v>0</v>
      </c>
      <c r="AH8" s="36">
        <f t="shared" ref="AH8:AH28" si="13">Z8*5</f>
        <v>0</v>
      </c>
      <c r="AI8" s="36">
        <f t="shared" si="7"/>
        <v>0</v>
      </c>
      <c r="AJ8" s="36">
        <f t="shared" ref="AJ8:AJ28" si="14">AB8*5</f>
        <v>0</v>
      </c>
      <c r="AL8" s="46"/>
    </row>
    <row r="9" spans="1:38" x14ac:dyDescent="0.25">
      <c r="A9" s="16">
        <v>43056</v>
      </c>
      <c r="B9" s="34" t="s">
        <v>4</v>
      </c>
      <c r="C9" s="21" t="s">
        <v>14</v>
      </c>
      <c r="D9" s="22" t="s">
        <v>5</v>
      </c>
      <c r="E9" s="24" t="s">
        <v>24</v>
      </c>
      <c r="F9" s="38">
        <v>3</v>
      </c>
      <c r="G9" s="9">
        <v>5</v>
      </c>
      <c r="H9" s="10">
        <f t="shared" si="1"/>
        <v>15</v>
      </c>
      <c r="I9" s="18" t="s">
        <v>23</v>
      </c>
      <c r="J9" s="38">
        <v>7</v>
      </c>
      <c r="K9" s="8">
        <v>5</v>
      </c>
      <c r="L9" s="41">
        <f t="shared" si="2"/>
        <v>35</v>
      </c>
      <c r="M9" s="24" t="s">
        <v>37</v>
      </c>
      <c r="N9" s="38">
        <v>13</v>
      </c>
      <c r="O9" s="8">
        <v>5</v>
      </c>
      <c r="P9" s="43">
        <f t="shared" si="3"/>
        <v>65</v>
      </c>
      <c r="Q9" s="24" t="s">
        <v>25</v>
      </c>
      <c r="R9" s="38">
        <v>8</v>
      </c>
      <c r="S9" s="8">
        <v>5</v>
      </c>
      <c r="T9" s="9">
        <f t="shared" si="4"/>
        <v>40</v>
      </c>
      <c r="U9" s="88">
        <f t="shared" si="8"/>
        <v>155</v>
      </c>
      <c r="V9" s="59">
        <v>3</v>
      </c>
      <c r="W9" s="59">
        <v>13</v>
      </c>
      <c r="Y9" s="59">
        <v>8</v>
      </c>
      <c r="AB9" s="59">
        <v>7</v>
      </c>
      <c r="AC9" s="60"/>
      <c r="AD9" s="36">
        <f t="shared" si="9"/>
        <v>15</v>
      </c>
      <c r="AE9" s="36">
        <f t="shared" si="10"/>
        <v>65</v>
      </c>
      <c r="AF9" s="36">
        <f t="shared" si="11"/>
        <v>0</v>
      </c>
      <c r="AG9" s="36">
        <f t="shared" si="12"/>
        <v>40</v>
      </c>
      <c r="AH9" s="36">
        <f t="shared" si="13"/>
        <v>0</v>
      </c>
      <c r="AI9" s="36">
        <f t="shared" si="7"/>
        <v>0</v>
      </c>
      <c r="AJ9" s="36">
        <f t="shared" si="14"/>
        <v>35</v>
      </c>
      <c r="AL9" s="46"/>
    </row>
    <row r="10" spans="1:38" x14ac:dyDescent="0.25">
      <c r="A10" s="16">
        <v>43063</v>
      </c>
      <c r="B10" s="34" t="s">
        <v>8</v>
      </c>
      <c r="C10" s="23" t="s">
        <v>5</v>
      </c>
      <c r="D10" s="66" t="s">
        <v>15</v>
      </c>
      <c r="E10" s="24" t="s">
        <v>23</v>
      </c>
      <c r="F10" s="38">
        <v>6</v>
      </c>
      <c r="G10" s="9">
        <v>5</v>
      </c>
      <c r="H10" s="10">
        <f t="shared" si="1"/>
        <v>30</v>
      </c>
      <c r="I10" s="18" t="s">
        <v>24</v>
      </c>
      <c r="J10" s="38">
        <v>2</v>
      </c>
      <c r="K10" s="8">
        <v>5</v>
      </c>
      <c r="L10" s="41">
        <f t="shared" si="2"/>
        <v>10</v>
      </c>
      <c r="M10" s="24" t="s">
        <v>25</v>
      </c>
      <c r="N10" s="38">
        <v>2</v>
      </c>
      <c r="O10" s="8">
        <v>5</v>
      </c>
      <c r="P10" s="43">
        <f t="shared" si="3"/>
        <v>10</v>
      </c>
      <c r="Q10" s="89"/>
      <c r="R10" s="90"/>
      <c r="S10" s="91">
        <v>5</v>
      </c>
      <c r="T10" s="92">
        <f t="shared" si="4"/>
        <v>0</v>
      </c>
      <c r="U10" s="88">
        <f t="shared" si="8"/>
        <v>50</v>
      </c>
      <c r="V10" s="59">
        <v>2</v>
      </c>
      <c r="Y10" s="59">
        <v>2</v>
      </c>
      <c r="AB10" s="59">
        <v>6</v>
      </c>
      <c r="AC10" s="60"/>
      <c r="AD10" s="36">
        <f t="shared" si="9"/>
        <v>10</v>
      </c>
      <c r="AE10" s="36">
        <f t="shared" si="10"/>
        <v>0</v>
      </c>
      <c r="AF10" s="36">
        <f t="shared" si="11"/>
        <v>0</v>
      </c>
      <c r="AG10" s="36">
        <f t="shared" si="12"/>
        <v>10</v>
      </c>
      <c r="AH10" s="36">
        <f t="shared" si="13"/>
        <v>0</v>
      </c>
      <c r="AI10" s="36">
        <f t="shared" si="7"/>
        <v>0</v>
      </c>
      <c r="AJ10" s="36">
        <f t="shared" si="14"/>
        <v>30</v>
      </c>
      <c r="AL10" s="46"/>
    </row>
    <row r="11" spans="1:38" x14ac:dyDescent="0.25">
      <c r="A11" s="16">
        <v>43070</v>
      </c>
      <c r="B11" s="34" t="s">
        <v>4</v>
      </c>
      <c r="C11" s="19" t="s">
        <v>5</v>
      </c>
      <c r="D11" s="20" t="s">
        <v>16</v>
      </c>
      <c r="E11" s="24" t="s">
        <v>23</v>
      </c>
      <c r="F11" s="38">
        <v>2</v>
      </c>
      <c r="G11" s="9">
        <v>5</v>
      </c>
      <c r="H11" s="10">
        <f t="shared" si="1"/>
        <v>10</v>
      </c>
      <c r="I11" s="18" t="s">
        <v>36</v>
      </c>
      <c r="J11" s="38">
        <v>6</v>
      </c>
      <c r="K11" s="8">
        <v>5</v>
      </c>
      <c r="L11" s="41">
        <f t="shared" si="2"/>
        <v>30</v>
      </c>
      <c r="M11" s="24" t="s">
        <v>24</v>
      </c>
      <c r="N11" s="38">
        <v>3</v>
      </c>
      <c r="O11" s="8">
        <v>5</v>
      </c>
      <c r="P11" s="43">
        <f t="shared" si="3"/>
        <v>15</v>
      </c>
      <c r="Q11" s="24" t="s">
        <v>25</v>
      </c>
      <c r="R11" s="38">
        <v>6</v>
      </c>
      <c r="S11" s="8">
        <v>5</v>
      </c>
      <c r="T11" s="9">
        <f t="shared" si="4"/>
        <v>30</v>
      </c>
      <c r="U11" s="88">
        <f t="shared" si="8"/>
        <v>85</v>
      </c>
      <c r="V11" s="59">
        <v>3</v>
      </c>
      <c r="X11" s="59">
        <v>6</v>
      </c>
      <c r="Y11" s="59">
        <v>6</v>
      </c>
      <c r="AB11" s="59">
        <v>2</v>
      </c>
      <c r="AC11" s="60"/>
      <c r="AD11" s="36">
        <f t="shared" si="9"/>
        <v>15</v>
      </c>
      <c r="AE11" s="36">
        <f t="shared" si="10"/>
        <v>0</v>
      </c>
      <c r="AF11" s="36">
        <f t="shared" si="11"/>
        <v>30</v>
      </c>
      <c r="AG11" s="36">
        <f t="shared" si="12"/>
        <v>30</v>
      </c>
      <c r="AH11" s="36">
        <f t="shared" si="13"/>
        <v>0</v>
      </c>
      <c r="AI11" s="36">
        <f t="shared" si="7"/>
        <v>0</v>
      </c>
      <c r="AJ11" s="36">
        <f t="shared" si="14"/>
        <v>10</v>
      </c>
      <c r="AL11" s="46"/>
    </row>
    <row r="12" spans="1:38" x14ac:dyDescent="0.25">
      <c r="A12" s="16">
        <v>43077</v>
      </c>
      <c r="B12" s="34" t="s">
        <v>8</v>
      </c>
      <c r="C12" s="65" t="s">
        <v>34</v>
      </c>
      <c r="D12" s="66"/>
      <c r="E12" s="24" t="s">
        <v>23</v>
      </c>
      <c r="F12" s="38">
        <v>10</v>
      </c>
      <c r="G12" s="9">
        <v>5</v>
      </c>
      <c r="H12" s="10">
        <f t="shared" si="1"/>
        <v>50</v>
      </c>
      <c r="I12" s="18" t="s">
        <v>24</v>
      </c>
      <c r="J12" s="38">
        <v>3</v>
      </c>
      <c r="K12" s="8">
        <v>5</v>
      </c>
      <c r="L12" s="41">
        <f t="shared" si="2"/>
        <v>15</v>
      </c>
      <c r="M12" s="24" t="s">
        <v>25</v>
      </c>
      <c r="N12" s="38">
        <v>7</v>
      </c>
      <c r="O12" s="8">
        <v>5</v>
      </c>
      <c r="P12" s="43">
        <f t="shared" si="3"/>
        <v>35</v>
      </c>
      <c r="Q12" s="93"/>
      <c r="R12" s="90"/>
      <c r="S12" s="91">
        <v>5</v>
      </c>
      <c r="T12" s="92">
        <f t="shared" si="4"/>
        <v>0</v>
      </c>
      <c r="U12" s="88">
        <f t="shared" si="8"/>
        <v>100</v>
      </c>
      <c r="V12" s="59">
        <v>3</v>
      </c>
      <c r="Y12" s="59">
        <v>7</v>
      </c>
      <c r="AB12" s="59">
        <v>10</v>
      </c>
      <c r="AC12" s="60"/>
      <c r="AD12" s="36">
        <f t="shared" si="9"/>
        <v>15</v>
      </c>
      <c r="AE12" s="36">
        <f t="shared" si="10"/>
        <v>0</v>
      </c>
      <c r="AF12" s="36">
        <f t="shared" si="11"/>
        <v>0</v>
      </c>
      <c r="AG12" s="36">
        <f t="shared" si="12"/>
        <v>35</v>
      </c>
      <c r="AH12" s="36">
        <f t="shared" si="13"/>
        <v>0</v>
      </c>
      <c r="AI12" s="36">
        <f t="shared" si="7"/>
        <v>0</v>
      </c>
      <c r="AJ12" s="36">
        <f t="shared" si="14"/>
        <v>50</v>
      </c>
      <c r="AL12" s="46"/>
    </row>
    <row r="13" spans="1:38" x14ac:dyDescent="0.25">
      <c r="A13" s="16">
        <v>43105</v>
      </c>
      <c r="B13" s="34" t="s">
        <v>4</v>
      </c>
      <c r="C13" s="21" t="s">
        <v>17</v>
      </c>
      <c r="D13" s="22" t="s">
        <v>5</v>
      </c>
      <c r="E13" s="24" t="s">
        <v>22</v>
      </c>
      <c r="F13" s="38">
        <v>9</v>
      </c>
      <c r="G13" s="9">
        <v>5</v>
      </c>
      <c r="H13" s="10">
        <f t="shared" si="1"/>
        <v>45</v>
      </c>
      <c r="I13" s="18" t="s">
        <v>23</v>
      </c>
      <c r="J13" s="38">
        <v>8</v>
      </c>
      <c r="K13" s="8">
        <v>5</v>
      </c>
      <c r="L13" s="41">
        <f t="shared" si="2"/>
        <v>40</v>
      </c>
      <c r="M13" s="24" t="s">
        <v>24</v>
      </c>
      <c r="N13" s="38">
        <v>4</v>
      </c>
      <c r="O13" s="8">
        <v>5</v>
      </c>
      <c r="P13" s="43">
        <f t="shared" si="3"/>
        <v>20</v>
      </c>
      <c r="Q13" s="24" t="s">
        <v>36</v>
      </c>
      <c r="R13" s="38">
        <v>3</v>
      </c>
      <c r="S13" s="8">
        <v>5</v>
      </c>
      <c r="T13" s="9">
        <f t="shared" si="4"/>
        <v>15</v>
      </c>
      <c r="U13" s="88">
        <f t="shared" si="8"/>
        <v>120</v>
      </c>
      <c r="V13" s="59">
        <v>4</v>
      </c>
      <c r="X13" s="59">
        <v>3</v>
      </c>
      <c r="Y13" s="59"/>
      <c r="Z13" s="59">
        <v>9</v>
      </c>
      <c r="AA13" s="59"/>
      <c r="AB13" s="59">
        <v>8</v>
      </c>
      <c r="AC13" s="60"/>
      <c r="AD13" s="36">
        <f t="shared" si="9"/>
        <v>20</v>
      </c>
      <c r="AE13" s="36">
        <f t="shared" si="10"/>
        <v>0</v>
      </c>
      <c r="AF13" s="36">
        <f t="shared" si="11"/>
        <v>15</v>
      </c>
      <c r="AG13" s="36">
        <f t="shared" si="12"/>
        <v>0</v>
      </c>
      <c r="AH13" s="36">
        <f t="shared" si="13"/>
        <v>45</v>
      </c>
      <c r="AI13" s="36">
        <f t="shared" si="7"/>
        <v>0</v>
      </c>
      <c r="AJ13" s="36">
        <f t="shared" si="14"/>
        <v>40</v>
      </c>
      <c r="AL13" s="46"/>
    </row>
    <row r="14" spans="1:38" x14ac:dyDescent="0.25">
      <c r="A14" s="16">
        <v>43112</v>
      </c>
      <c r="B14" s="34" t="s">
        <v>4</v>
      </c>
      <c r="C14" s="21" t="s">
        <v>6</v>
      </c>
      <c r="D14" s="22" t="s">
        <v>5</v>
      </c>
      <c r="E14" s="24" t="s">
        <v>24</v>
      </c>
      <c r="F14" s="38">
        <v>4</v>
      </c>
      <c r="G14" s="9">
        <v>5</v>
      </c>
      <c r="H14" s="10">
        <f t="shared" si="1"/>
        <v>20</v>
      </c>
      <c r="I14" s="18" t="s">
        <v>23</v>
      </c>
      <c r="J14" s="38">
        <v>5</v>
      </c>
      <c r="K14" s="8">
        <v>5</v>
      </c>
      <c r="L14" s="41">
        <f t="shared" si="2"/>
        <v>25</v>
      </c>
      <c r="M14" s="24" t="s">
        <v>36</v>
      </c>
      <c r="N14" s="38">
        <v>6</v>
      </c>
      <c r="O14" s="8">
        <v>5</v>
      </c>
      <c r="P14" s="43">
        <f t="shared" si="3"/>
        <v>30</v>
      </c>
      <c r="Q14" s="24" t="s">
        <v>25</v>
      </c>
      <c r="R14" s="38">
        <v>9</v>
      </c>
      <c r="S14" s="8">
        <v>5</v>
      </c>
      <c r="T14" s="9">
        <f t="shared" si="4"/>
        <v>45</v>
      </c>
      <c r="U14" s="88">
        <f t="shared" si="8"/>
        <v>120</v>
      </c>
      <c r="V14" s="59">
        <v>4</v>
      </c>
      <c r="X14" s="59">
        <v>6</v>
      </c>
      <c r="Y14" s="59">
        <v>9</v>
      </c>
      <c r="AB14" s="59">
        <v>5</v>
      </c>
      <c r="AC14" s="60"/>
      <c r="AD14" s="36">
        <f t="shared" si="9"/>
        <v>20</v>
      </c>
      <c r="AE14" s="36">
        <f t="shared" si="10"/>
        <v>0</v>
      </c>
      <c r="AF14" s="36">
        <f t="shared" si="11"/>
        <v>30</v>
      </c>
      <c r="AG14" s="36">
        <f t="shared" si="12"/>
        <v>45</v>
      </c>
      <c r="AH14" s="36">
        <f t="shared" si="13"/>
        <v>0</v>
      </c>
      <c r="AI14" s="36">
        <f t="shared" si="7"/>
        <v>0</v>
      </c>
      <c r="AJ14" s="36">
        <f t="shared" si="14"/>
        <v>25</v>
      </c>
      <c r="AL14" s="46"/>
    </row>
    <row r="15" spans="1:38" x14ac:dyDescent="0.25">
      <c r="A15" s="16">
        <v>43126</v>
      </c>
      <c r="B15" s="34" t="s">
        <v>8</v>
      </c>
      <c r="C15" s="65" t="s">
        <v>18</v>
      </c>
      <c r="D15" s="6" t="s">
        <v>5</v>
      </c>
      <c r="E15" s="24" t="s">
        <v>23</v>
      </c>
      <c r="F15" s="38">
        <v>2</v>
      </c>
      <c r="G15" s="9">
        <v>5</v>
      </c>
      <c r="H15" s="10">
        <f t="shared" si="1"/>
        <v>10</v>
      </c>
      <c r="I15" s="18" t="s">
        <v>24</v>
      </c>
      <c r="J15" s="38">
        <v>6</v>
      </c>
      <c r="K15" s="8">
        <v>5</v>
      </c>
      <c r="L15" s="41">
        <f t="shared" si="2"/>
        <v>30</v>
      </c>
      <c r="M15" s="24" t="s">
        <v>25</v>
      </c>
      <c r="N15" s="38">
        <v>4</v>
      </c>
      <c r="O15" s="8">
        <v>5</v>
      </c>
      <c r="P15" s="43">
        <f t="shared" si="3"/>
        <v>20</v>
      </c>
      <c r="Q15" s="89"/>
      <c r="R15" s="90"/>
      <c r="S15" s="91">
        <v>5</v>
      </c>
      <c r="T15" s="92">
        <f t="shared" si="4"/>
        <v>0</v>
      </c>
      <c r="U15" s="88">
        <f t="shared" si="8"/>
        <v>60</v>
      </c>
      <c r="V15" s="59">
        <v>6</v>
      </c>
      <c r="Y15" s="59">
        <v>4</v>
      </c>
      <c r="AB15" s="59">
        <v>2</v>
      </c>
      <c r="AC15" s="60"/>
      <c r="AD15" s="36">
        <f t="shared" si="9"/>
        <v>30</v>
      </c>
      <c r="AE15" s="36">
        <f t="shared" si="10"/>
        <v>0</v>
      </c>
      <c r="AF15" s="36">
        <f t="shared" si="11"/>
        <v>0</v>
      </c>
      <c r="AG15" s="36">
        <f t="shared" si="12"/>
        <v>20</v>
      </c>
      <c r="AH15" s="36">
        <f t="shared" si="13"/>
        <v>0</v>
      </c>
      <c r="AI15" s="36">
        <f t="shared" si="7"/>
        <v>0</v>
      </c>
      <c r="AJ15" s="36">
        <f t="shared" si="14"/>
        <v>10</v>
      </c>
      <c r="AL15" s="46"/>
    </row>
    <row r="16" spans="1:38" x14ac:dyDescent="0.25">
      <c r="A16" s="16">
        <v>43133</v>
      </c>
      <c r="B16" s="34" t="s">
        <v>4</v>
      </c>
      <c r="C16" s="21" t="s">
        <v>7</v>
      </c>
      <c r="D16" s="22" t="s">
        <v>5</v>
      </c>
      <c r="E16" s="24" t="s">
        <v>24</v>
      </c>
      <c r="F16" s="38">
        <v>3</v>
      </c>
      <c r="G16" s="9">
        <v>5</v>
      </c>
      <c r="H16" s="10">
        <f t="shared" si="1"/>
        <v>15</v>
      </c>
      <c r="I16" s="18" t="s">
        <v>23</v>
      </c>
      <c r="J16" s="38">
        <v>4</v>
      </c>
      <c r="K16" s="8">
        <v>5</v>
      </c>
      <c r="L16" s="41">
        <f t="shared" si="2"/>
        <v>20</v>
      </c>
      <c r="M16" s="24" t="s">
        <v>36</v>
      </c>
      <c r="N16" s="38">
        <v>3</v>
      </c>
      <c r="O16" s="8">
        <v>5</v>
      </c>
      <c r="P16" s="43">
        <f t="shared" si="3"/>
        <v>15</v>
      </c>
      <c r="Q16" s="24" t="s">
        <v>25</v>
      </c>
      <c r="R16" s="38">
        <v>2</v>
      </c>
      <c r="S16" s="8">
        <v>5</v>
      </c>
      <c r="T16" s="9">
        <f t="shared" si="4"/>
        <v>10</v>
      </c>
      <c r="U16" s="88">
        <f t="shared" si="8"/>
        <v>60</v>
      </c>
      <c r="V16" s="59">
        <v>3</v>
      </c>
      <c r="X16" s="59">
        <v>3</v>
      </c>
      <c r="Y16" s="59">
        <v>2</v>
      </c>
      <c r="AB16" s="59">
        <v>4</v>
      </c>
      <c r="AC16" s="60"/>
      <c r="AD16" s="36">
        <f t="shared" si="9"/>
        <v>15</v>
      </c>
      <c r="AE16" s="36">
        <f t="shared" si="10"/>
        <v>0</v>
      </c>
      <c r="AF16" s="36">
        <f t="shared" si="11"/>
        <v>15</v>
      </c>
      <c r="AG16" s="36">
        <f t="shared" si="12"/>
        <v>10</v>
      </c>
      <c r="AH16" s="36">
        <f t="shared" si="13"/>
        <v>0</v>
      </c>
      <c r="AI16" s="36">
        <f t="shared" si="7"/>
        <v>0</v>
      </c>
      <c r="AJ16" s="36">
        <f t="shared" si="14"/>
        <v>20</v>
      </c>
      <c r="AL16" s="46"/>
    </row>
    <row r="17" spans="1:38" x14ac:dyDescent="0.25">
      <c r="A17" s="16">
        <v>43140</v>
      </c>
      <c r="B17" s="34" t="s">
        <v>8</v>
      </c>
      <c r="C17" s="23" t="s">
        <v>5</v>
      </c>
      <c r="D17" s="66" t="s">
        <v>19</v>
      </c>
      <c r="E17" s="24" t="s">
        <v>24</v>
      </c>
      <c r="F17" s="38">
        <v>5</v>
      </c>
      <c r="G17" s="9">
        <v>5</v>
      </c>
      <c r="H17" s="10">
        <f t="shared" si="1"/>
        <v>25</v>
      </c>
      <c r="I17" s="18" t="s">
        <v>23</v>
      </c>
      <c r="J17" s="38"/>
      <c r="K17" s="8">
        <v>5</v>
      </c>
      <c r="L17" s="41">
        <f t="shared" si="2"/>
        <v>0</v>
      </c>
      <c r="M17" s="24" t="s">
        <v>36</v>
      </c>
      <c r="N17" s="38"/>
      <c r="O17" s="8">
        <v>5</v>
      </c>
      <c r="P17" s="43">
        <f t="shared" si="3"/>
        <v>0</v>
      </c>
      <c r="Q17" s="89"/>
      <c r="R17" s="90"/>
      <c r="S17" s="91">
        <v>5</v>
      </c>
      <c r="T17" s="92">
        <f t="shared" si="4"/>
        <v>0</v>
      </c>
      <c r="U17" s="88">
        <f t="shared" si="8"/>
        <v>25</v>
      </c>
      <c r="V17" s="59">
        <f>F17</f>
        <v>5</v>
      </c>
      <c r="X17" s="59">
        <f>N17</f>
        <v>0</v>
      </c>
      <c r="AB17" s="59">
        <f>J17</f>
        <v>0</v>
      </c>
      <c r="AC17" s="60"/>
      <c r="AD17" s="36">
        <f t="shared" si="9"/>
        <v>25</v>
      </c>
      <c r="AE17" s="36">
        <f t="shared" si="10"/>
        <v>0</v>
      </c>
      <c r="AF17" s="36">
        <f t="shared" si="11"/>
        <v>0</v>
      </c>
      <c r="AG17" s="36">
        <f t="shared" si="12"/>
        <v>0</v>
      </c>
      <c r="AH17" s="36">
        <f t="shared" si="13"/>
        <v>0</v>
      </c>
      <c r="AI17" s="36">
        <f t="shared" si="7"/>
        <v>0</v>
      </c>
      <c r="AJ17" s="36">
        <f t="shared" si="14"/>
        <v>0</v>
      </c>
      <c r="AL17" s="46"/>
    </row>
    <row r="18" spans="1:38" x14ac:dyDescent="0.25">
      <c r="A18" s="16">
        <v>43147</v>
      </c>
      <c r="B18" s="34" t="s">
        <v>4</v>
      </c>
      <c r="C18" s="19" t="s">
        <v>5</v>
      </c>
      <c r="D18" s="20" t="s">
        <v>10</v>
      </c>
      <c r="E18" s="24" t="s">
        <v>23</v>
      </c>
      <c r="F18" s="38">
        <v>8</v>
      </c>
      <c r="G18" s="9">
        <v>5</v>
      </c>
      <c r="H18" s="10">
        <f t="shared" si="1"/>
        <v>40</v>
      </c>
      <c r="I18" s="18" t="s">
        <v>24</v>
      </c>
      <c r="J18" s="38">
        <v>7</v>
      </c>
      <c r="K18" s="8">
        <v>5</v>
      </c>
      <c r="L18" s="41">
        <f t="shared" si="2"/>
        <v>35</v>
      </c>
      <c r="M18" s="24" t="s">
        <v>36</v>
      </c>
      <c r="N18" s="38">
        <v>3</v>
      </c>
      <c r="O18" s="8">
        <v>5</v>
      </c>
      <c r="P18" s="43">
        <f t="shared" si="3"/>
        <v>15</v>
      </c>
      <c r="Q18" s="5"/>
      <c r="R18" s="38"/>
      <c r="S18" s="8">
        <v>5</v>
      </c>
      <c r="T18" s="9">
        <f t="shared" si="4"/>
        <v>0</v>
      </c>
      <c r="U18" s="88">
        <f t="shared" si="8"/>
        <v>90</v>
      </c>
      <c r="V18" s="59">
        <f>J18</f>
        <v>7</v>
      </c>
      <c r="X18" s="59">
        <f>N18</f>
        <v>3</v>
      </c>
      <c r="AB18" s="59">
        <f>F18</f>
        <v>8</v>
      </c>
      <c r="AC18" s="60"/>
      <c r="AD18" s="36">
        <f t="shared" si="9"/>
        <v>35</v>
      </c>
      <c r="AE18" s="36">
        <f t="shared" si="10"/>
        <v>0</v>
      </c>
      <c r="AF18" s="36">
        <f t="shared" si="11"/>
        <v>15</v>
      </c>
      <c r="AG18" s="36">
        <f t="shared" si="12"/>
        <v>0</v>
      </c>
      <c r="AH18" s="36">
        <f t="shared" si="13"/>
        <v>0</v>
      </c>
      <c r="AI18" s="36">
        <f t="shared" si="7"/>
        <v>0</v>
      </c>
      <c r="AJ18" s="36">
        <f t="shared" si="14"/>
        <v>40</v>
      </c>
      <c r="AL18" s="46"/>
    </row>
    <row r="19" spans="1:38" x14ac:dyDescent="0.25">
      <c r="A19" s="16">
        <v>43154</v>
      </c>
      <c r="B19" s="34" t="s">
        <v>8</v>
      </c>
      <c r="C19" s="65" t="s">
        <v>20</v>
      </c>
      <c r="D19" s="6" t="s">
        <v>5</v>
      </c>
      <c r="E19" s="24" t="s">
        <v>24</v>
      </c>
      <c r="F19" s="38">
        <v>3</v>
      </c>
      <c r="G19" s="9">
        <v>5</v>
      </c>
      <c r="H19" s="10">
        <f t="shared" si="1"/>
        <v>15</v>
      </c>
      <c r="I19" s="18" t="s">
        <v>23</v>
      </c>
      <c r="J19" s="38">
        <v>5</v>
      </c>
      <c r="K19" s="8">
        <v>5</v>
      </c>
      <c r="L19" s="41">
        <f t="shared" si="2"/>
        <v>25</v>
      </c>
      <c r="M19" s="24" t="s">
        <v>25</v>
      </c>
      <c r="N19" s="38">
        <v>8</v>
      </c>
      <c r="O19" s="8">
        <v>5</v>
      </c>
      <c r="P19" s="43">
        <f t="shared" si="3"/>
        <v>40</v>
      </c>
      <c r="Q19" s="89"/>
      <c r="R19" s="90"/>
      <c r="S19" s="91">
        <v>5</v>
      </c>
      <c r="T19" s="92">
        <f t="shared" si="4"/>
        <v>0</v>
      </c>
      <c r="U19" s="88">
        <f t="shared" si="8"/>
        <v>80</v>
      </c>
      <c r="V19" s="59">
        <f>F19</f>
        <v>3</v>
      </c>
      <c r="Y19" s="59">
        <f>N19</f>
        <v>8</v>
      </c>
      <c r="AB19" s="59">
        <f>J19</f>
        <v>5</v>
      </c>
      <c r="AC19" s="60"/>
      <c r="AD19" s="36">
        <f t="shared" si="9"/>
        <v>15</v>
      </c>
      <c r="AE19" s="36">
        <f t="shared" si="10"/>
        <v>0</v>
      </c>
      <c r="AF19" s="36">
        <f t="shared" si="11"/>
        <v>0</v>
      </c>
      <c r="AG19" s="36">
        <f t="shared" si="12"/>
        <v>40</v>
      </c>
      <c r="AH19" s="36">
        <f t="shared" si="13"/>
        <v>0</v>
      </c>
      <c r="AI19" s="36">
        <f t="shared" si="7"/>
        <v>0</v>
      </c>
      <c r="AJ19" s="36">
        <f t="shared" si="14"/>
        <v>25</v>
      </c>
      <c r="AL19" s="46"/>
    </row>
    <row r="20" spans="1:38" x14ac:dyDescent="0.25">
      <c r="A20" s="16">
        <v>43161</v>
      </c>
      <c r="B20" s="34" t="s">
        <v>4</v>
      </c>
      <c r="C20" s="21" t="s">
        <v>12</v>
      </c>
      <c r="D20" s="22" t="s">
        <v>5</v>
      </c>
      <c r="E20" s="24" t="s">
        <v>22</v>
      </c>
      <c r="F20" s="38">
        <v>10</v>
      </c>
      <c r="G20" s="9">
        <v>5</v>
      </c>
      <c r="H20" s="10">
        <f t="shared" si="1"/>
        <v>50</v>
      </c>
      <c r="I20" s="18" t="s">
        <v>23</v>
      </c>
      <c r="J20" s="38">
        <v>4</v>
      </c>
      <c r="K20" s="8">
        <v>5</v>
      </c>
      <c r="L20" s="41">
        <f t="shared" si="2"/>
        <v>20</v>
      </c>
      <c r="M20" s="24" t="s">
        <v>36</v>
      </c>
      <c r="N20" s="38">
        <v>2</v>
      </c>
      <c r="O20" s="8">
        <v>5</v>
      </c>
      <c r="P20" s="43">
        <f t="shared" si="3"/>
        <v>10</v>
      </c>
      <c r="Q20" s="24" t="s">
        <v>25</v>
      </c>
      <c r="R20" s="38">
        <v>4</v>
      </c>
      <c r="S20" s="8">
        <v>5</v>
      </c>
      <c r="T20" s="9">
        <f t="shared" si="4"/>
        <v>20</v>
      </c>
      <c r="U20" s="88">
        <f t="shared" si="8"/>
        <v>100</v>
      </c>
      <c r="X20" s="59">
        <v>2</v>
      </c>
      <c r="Y20" s="59">
        <v>4</v>
      </c>
      <c r="Z20" s="59">
        <v>10</v>
      </c>
      <c r="AA20" s="59"/>
      <c r="AB20" s="59">
        <v>4</v>
      </c>
      <c r="AC20" s="60"/>
      <c r="AD20" s="36">
        <f t="shared" si="9"/>
        <v>0</v>
      </c>
      <c r="AE20" s="36">
        <f t="shared" si="10"/>
        <v>0</v>
      </c>
      <c r="AF20" s="36">
        <f t="shared" si="11"/>
        <v>10</v>
      </c>
      <c r="AG20" s="36">
        <f t="shared" si="12"/>
        <v>20</v>
      </c>
      <c r="AH20" s="36">
        <f t="shared" si="13"/>
        <v>50</v>
      </c>
      <c r="AI20" s="36">
        <f t="shared" si="7"/>
        <v>0</v>
      </c>
      <c r="AJ20" s="36">
        <f t="shared" si="14"/>
        <v>20</v>
      </c>
      <c r="AL20" s="46"/>
    </row>
    <row r="21" spans="1:38" x14ac:dyDescent="0.25">
      <c r="A21" s="16">
        <v>43168</v>
      </c>
      <c r="B21" s="34" t="s">
        <v>8</v>
      </c>
      <c r="C21" s="65" t="s">
        <v>34</v>
      </c>
      <c r="D21" s="66"/>
      <c r="E21" s="24" t="s">
        <v>36</v>
      </c>
      <c r="F21" s="38">
        <v>5</v>
      </c>
      <c r="G21" s="9">
        <v>5</v>
      </c>
      <c r="H21" s="10">
        <f t="shared" si="1"/>
        <v>25</v>
      </c>
      <c r="I21" s="18" t="s">
        <v>24</v>
      </c>
      <c r="J21" s="38">
        <v>2</v>
      </c>
      <c r="K21" s="8">
        <v>5</v>
      </c>
      <c r="L21" s="41">
        <f t="shared" si="2"/>
        <v>10</v>
      </c>
      <c r="M21" s="24" t="s">
        <v>25</v>
      </c>
      <c r="N21" s="38">
        <v>6</v>
      </c>
      <c r="O21" s="8">
        <v>5</v>
      </c>
      <c r="P21" s="43">
        <f t="shared" si="3"/>
        <v>30</v>
      </c>
      <c r="Q21" s="89"/>
      <c r="R21" s="90"/>
      <c r="S21" s="91">
        <v>5</v>
      </c>
      <c r="T21" s="92">
        <f t="shared" si="4"/>
        <v>0</v>
      </c>
      <c r="U21" s="88">
        <f t="shared" si="8"/>
        <v>65</v>
      </c>
      <c r="V21" s="59">
        <v>2</v>
      </c>
      <c r="X21" s="59">
        <v>5</v>
      </c>
      <c r="Y21" s="59">
        <v>6</v>
      </c>
      <c r="AC21" s="60"/>
      <c r="AD21" s="36">
        <f t="shared" si="9"/>
        <v>10</v>
      </c>
      <c r="AE21" s="36">
        <f t="shared" si="10"/>
        <v>0</v>
      </c>
      <c r="AF21" s="36">
        <f t="shared" si="11"/>
        <v>25</v>
      </c>
      <c r="AG21" s="36">
        <f t="shared" si="12"/>
        <v>30</v>
      </c>
      <c r="AH21" s="36">
        <f t="shared" si="13"/>
        <v>0</v>
      </c>
      <c r="AI21" s="36">
        <f t="shared" si="7"/>
        <v>0</v>
      </c>
      <c r="AJ21" s="36">
        <f t="shared" si="14"/>
        <v>0</v>
      </c>
      <c r="AL21" s="46"/>
    </row>
    <row r="22" spans="1:38" x14ac:dyDescent="0.25">
      <c r="A22" s="16">
        <v>43175</v>
      </c>
      <c r="B22" s="34" t="s">
        <v>4</v>
      </c>
      <c r="C22" s="19" t="s">
        <v>5</v>
      </c>
      <c r="D22" s="20" t="s">
        <v>14</v>
      </c>
      <c r="E22" s="24" t="s">
        <v>23</v>
      </c>
      <c r="F22" s="38">
        <v>3</v>
      </c>
      <c r="G22" s="9">
        <v>5</v>
      </c>
      <c r="H22" s="10">
        <f t="shared" si="1"/>
        <v>15</v>
      </c>
      <c r="I22" s="18" t="s">
        <v>24</v>
      </c>
      <c r="J22" s="38">
        <v>5</v>
      </c>
      <c r="K22" s="8">
        <v>5</v>
      </c>
      <c r="L22" s="41">
        <f t="shared" si="2"/>
        <v>25</v>
      </c>
      <c r="M22" s="24" t="s">
        <v>36</v>
      </c>
      <c r="N22" s="38">
        <v>2</v>
      </c>
      <c r="O22" s="8">
        <v>5</v>
      </c>
      <c r="P22" s="43">
        <f t="shared" si="3"/>
        <v>10</v>
      </c>
      <c r="Q22" s="24" t="s">
        <v>25</v>
      </c>
      <c r="R22" s="38">
        <v>6</v>
      </c>
      <c r="S22" s="8">
        <v>5</v>
      </c>
      <c r="T22" s="9">
        <f t="shared" si="4"/>
        <v>30</v>
      </c>
      <c r="U22" s="88">
        <f t="shared" si="8"/>
        <v>80</v>
      </c>
      <c r="V22" s="59">
        <v>5</v>
      </c>
      <c r="X22" s="59">
        <v>2</v>
      </c>
      <c r="Y22" s="59">
        <v>6</v>
      </c>
      <c r="AB22" s="59">
        <v>3</v>
      </c>
      <c r="AC22" s="60"/>
      <c r="AD22" s="36">
        <f t="shared" si="9"/>
        <v>25</v>
      </c>
      <c r="AE22" s="36">
        <f t="shared" si="10"/>
        <v>0</v>
      </c>
      <c r="AF22" s="36">
        <f t="shared" si="11"/>
        <v>10</v>
      </c>
      <c r="AG22" s="36">
        <f t="shared" si="12"/>
        <v>30</v>
      </c>
      <c r="AH22" s="36">
        <f t="shared" si="13"/>
        <v>0</v>
      </c>
      <c r="AI22" s="36">
        <f t="shared" si="7"/>
        <v>0</v>
      </c>
      <c r="AJ22" s="36">
        <f t="shared" si="14"/>
        <v>15</v>
      </c>
      <c r="AL22" s="46"/>
    </row>
    <row r="23" spans="1:38" x14ac:dyDescent="0.25">
      <c r="A23" s="16">
        <v>43182</v>
      </c>
      <c r="B23" s="34" t="s">
        <v>8</v>
      </c>
      <c r="C23" s="65" t="s">
        <v>49</v>
      </c>
      <c r="D23" s="66" t="s">
        <v>50</v>
      </c>
      <c r="E23" s="24" t="s">
        <v>36</v>
      </c>
      <c r="F23" s="38">
        <v>2</v>
      </c>
      <c r="G23" s="9">
        <v>5</v>
      </c>
      <c r="H23" s="10">
        <f t="shared" si="1"/>
        <v>10</v>
      </c>
      <c r="I23" s="18" t="s">
        <v>24</v>
      </c>
      <c r="J23" s="38">
        <v>4</v>
      </c>
      <c r="K23" s="8">
        <v>5</v>
      </c>
      <c r="L23" s="41">
        <f t="shared" si="2"/>
        <v>20</v>
      </c>
      <c r="M23" s="24" t="s">
        <v>25</v>
      </c>
      <c r="N23" s="38">
        <v>7</v>
      </c>
      <c r="O23" s="8">
        <v>5</v>
      </c>
      <c r="P23" s="43">
        <f t="shared" si="3"/>
        <v>35</v>
      </c>
      <c r="Q23" s="89"/>
      <c r="R23" s="90"/>
      <c r="S23" s="91">
        <v>5</v>
      </c>
      <c r="T23" s="92">
        <f t="shared" si="4"/>
        <v>0</v>
      </c>
      <c r="U23" s="88">
        <f t="shared" si="8"/>
        <v>65</v>
      </c>
      <c r="V23" s="59">
        <v>4</v>
      </c>
      <c r="X23" s="59">
        <v>2</v>
      </c>
      <c r="Y23" s="59">
        <v>7</v>
      </c>
      <c r="AC23" s="60"/>
      <c r="AD23" s="36">
        <f t="shared" si="9"/>
        <v>20</v>
      </c>
      <c r="AE23" s="36">
        <f t="shared" si="10"/>
        <v>0</v>
      </c>
      <c r="AF23" s="36">
        <f t="shared" si="11"/>
        <v>10</v>
      </c>
      <c r="AG23" s="36">
        <f t="shared" si="12"/>
        <v>35</v>
      </c>
      <c r="AH23" s="36">
        <f t="shared" si="13"/>
        <v>0</v>
      </c>
      <c r="AI23" s="36">
        <f t="shared" si="7"/>
        <v>0</v>
      </c>
      <c r="AJ23" s="36">
        <f t="shared" si="14"/>
        <v>0</v>
      </c>
      <c r="AL23" s="46"/>
    </row>
    <row r="24" spans="1:38" x14ac:dyDescent="0.25">
      <c r="A24" s="16">
        <v>43189</v>
      </c>
      <c r="B24" s="34" t="s">
        <v>4</v>
      </c>
      <c r="C24" s="21" t="s">
        <v>16</v>
      </c>
      <c r="D24" s="22" t="s">
        <v>5</v>
      </c>
      <c r="E24" s="24" t="s">
        <v>23</v>
      </c>
      <c r="F24" s="38">
        <v>4</v>
      </c>
      <c r="G24" s="9">
        <v>5</v>
      </c>
      <c r="H24" s="10">
        <f t="shared" si="1"/>
        <v>20</v>
      </c>
      <c r="I24" s="18" t="s">
        <v>24</v>
      </c>
      <c r="J24" s="38">
        <v>4</v>
      </c>
      <c r="K24" s="8">
        <v>5</v>
      </c>
      <c r="L24" s="41">
        <f t="shared" si="2"/>
        <v>20</v>
      </c>
      <c r="M24" s="24" t="s">
        <v>36</v>
      </c>
      <c r="N24" s="38">
        <v>3</v>
      </c>
      <c r="O24" s="8">
        <v>5</v>
      </c>
      <c r="P24" s="43">
        <f t="shared" si="3"/>
        <v>15</v>
      </c>
      <c r="Q24" s="24" t="s">
        <v>25</v>
      </c>
      <c r="R24" s="38">
        <v>2</v>
      </c>
      <c r="S24" s="8">
        <v>5</v>
      </c>
      <c r="T24" s="9">
        <f t="shared" si="4"/>
        <v>10</v>
      </c>
      <c r="U24" s="88">
        <f t="shared" si="8"/>
        <v>65</v>
      </c>
      <c r="V24" s="59">
        <v>4</v>
      </c>
      <c r="X24" s="59">
        <v>3</v>
      </c>
      <c r="Y24" s="59">
        <v>2</v>
      </c>
      <c r="AB24" s="59">
        <v>4</v>
      </c>
      <c r="AC24" s="60"/>
      <c r="AD24" s="36">
        <f t="shared" si="9"/>
        <v>20</v>
      </c>
      <c r="AE24" s="36">
        <f t="shared" si="10"/>
        <v>0</v>
      </c>
      <c r="AF24" s="36">
        <f t="shared" si="11"/>
        <v>15</v>
      </c>
      <c r="AG24" s="36">
        <f t="shared" si="12"/>
        <v>10</v>
      </c>
      <c r="AH24" s="36">
        <f t="shared" si="13"/>
        <v>0</v>
      </c>
      <c r="AI24" s="36">
        <f t="shared" si="7"/>
        <v>0</v>
      </c>
      <c r="AJ24" s="36">
        <f t="shared" si="14"/>
        <v>20</v>
      </c>
      <c r="AL24" s="46"/>
    </row>
    <row r="25" spans="1:38" x14ac:dyDescent="0.25">
      <c r="A25" s="16">
        <v>43196</v>
      </c>
      <c r="B25" s="34" t="s">
        <v>8</v>
      </c>
      <c r="C25" s="65" t="s">
        <v>51</v>
      </c>
      <c r="D25" s="66" t="s">
        <v>52</v>
      </c>
      <c r="E25" s="24" t="s">
        <v>24</v>
      </c>
      <c r="F25" s="38">
        <v>1</v>
      </c>
      <c r="G25" s="9">
        <v>5</v>
      </c>
      <c r="H25" s="10">
        <f t="shared" si="1"/>
        <v>5</v>
      </c>
      <c r="I25" s="18" t="s">
        <v>36</v>
      </c>
      <c r="J25" s="38">
        <v>3</v>
      </c>
      <c r="K25" s="8">
        <v>5</v>
      </c>
      <c r="L25" s="41">
        <f t="shared" si="2"/>
        <v>15</v>
      </c>
      <c r="M25" s="24" t="s">
        <v>23</v>
      </c>
      <c r="N25" s="38">
        <v>5</v>
      </c>
      <c r="O25" s="8">
        <v>5</v>
      </c>
      <c r="P25" s="43">
        <f t="shared" si="3"/>
        <v>25</v>
      </c>
      <c r="Q25" s="89"/>
      <c r="R25" s="90"/>
      <c r="S25" s="91">
        <v>5</v>
      </c>
      <c r="T25" s="92">
        <f t="shared" si="4"/>
        <v>0</v>
      </c>
      <c r="U25" s="88">
        <f t="shared" si="8"/>
        <v>45</v>
      </c>
      <c r="V25" s="59">
        <v>1</v>
      </c>
      <c r="X25" s="59">
        <v>3</v>
      </c>
      <c r="AB25" s="59">
        <v>5</v>
      </c>
      <c r="AC25" s="60"/>
      <c r="AD25" s="36">
        <f t="shared" si="9"/>
        <v>5</v>
      </c>
      <c r="AE25" s="36">
        <f t="shared" si="10"/>
        <v>0</v>
      </c>
      <c r="AF25" s="36">
        <f t="shared" si="11"/>
        <v>15</v>
      </c>
      <c r="AG25" s="36">
        <f t="shared" si="12"/>
        <v>0</v>
      </c>
      <c r="AH25" s="36">
        <f t="shared" si="13"/>
        <v>0</v>
      </c>
      <c r="AI25" s="36">
        <f t="shared" si="7"/>
        <v>0</v>
      </c>
      <c r="AJ25" s="36">
        <f t="shared" si="14"/>
        <v>25</v>
      </c>
      <c r="AL25" s="46"/>
    </row>
    <row r="26" spans="1:38" x14ac:dyDescent="0.25">
      <c r="A26" s="16">
        <v>43203</v>
      </c>
      <c r="B26" s="34" t="s">
        <v>4</v>
      </c>
      <c r="C26" s="19" t="s">
        <v>5</v>
      </c>
      <c r="D26" s="20" t="s">
        <v>17</v>
      </c>
      <c r="E26" s="24" t="s">
        <v>22</v>
      </c>
      <c r="F26" s="38">
        <v>6</v>
      </c>
      <c r="G26" s="9">
        <v>5</v>
      </c>
      <c r="H26" s="10">
        <f t="shared" si="1"/>
        <v>30</v>
      </c>
      <c r="I26" s="18" t="s">
        <v>23</v>
      </c>
      <c r="J26" s="38">
        <v>2</v>
      </c>
      <c r="K26" s="8">
        <v>5</v>
      </c>
      <c r="L26" s="41">
        <f t="shared" si="2"/>
        <v>10</v>
      </c>
      <c r="M26" s="113" t="s">
        <v>37</v>
      </c>
      <c r="N26" s="38">
        <v>20</v>
      </c>
      <c r="O26" s="8">
        <v>5</v>
      </c>
      <c r="P26" s="43">
        <f t="shared" si="3"/>
        <v>100</v>
      </c>
      <c r="Q26" s="24" t="s">
        <v>24</v>
      </c>
      <c r="R26" s="38">
        <v>2</v>
      </c>
      <c r="S26" s="8">
        <v>5</v>
      </c>
      <c r="T26" s="9">
        <f t="shared" si="4"/>
        <v>10</v>
      </c>
      <c r="U26" s="88">
        <f t="shared" si="8"/>
        <v>150</v>
      </c>
      <c r="V26" s="59">
        <v>2</v>
      </c>
      <c r="W26" s="59">
        <v>20</v>
      </c>
      <c r="Z26" s="59">
        <v>6</v>
      </c>
      <c r="AA26" s="59"/>
      <c r="AB26" s="59">
        <v>2</v>
      </c>
      <c r="AC26" s="60"/>
      <c r="AD26" s="36">
        <f t="shared" si="9"/>
        <v>10</v>
      </c>
      <c r="AE26" s="36">
        <f t="shared" si="10"/>
        <v>100</v>
      </c>
      <c r="AF26" s="36">
        <f t="shared" si="11"/>
        <v>0</v>
      </c>
      <c r="AG26" s="36">
        <f t="shared" si="12"/>
        <v>0</v>
      </c>
      <c r="AH26" s="36">
        <f t="shared" si="13"/>
        <v>30</v>
      </c>
      <c r="AI26" s="36">
        <f t="shared" si="7"/>
        <v>0</v>
      </c>
      <c r="AJ26" s="36">
        <f t="shared" si="14"/>
        <v>10</v>
      </c>
      <c r="AK26" s="112">
        <v>45</v>
      </c>
      <c r="AL26" s="46"/>
    </row>
    <row r="27" spans="1:38" x14ac:dyDescent="0.25">
      <c r="A27" s="16">
        <v>43210</v>
      </c>
      <c r="B27" s="34" t="s">
        <v>8</v>
      </c>
      <c r="C27" s="139" t="s">
        <v>21</v>
      </c>
      <c r="D27" s="140"/>
      <c r="E27" s="24" t="s">
        <v>24</v>
      </c>
      <c r="F27" s="38">
        <v>10</v>
      </c>
      <c r="G27" s="9">
        <v>5</v>
      </c>
      <c r="H27" s="10">
        <f t="shared" si="1"/>
        <v>50</v>
      </c>
      <c r="I27" s="18" t="s">
        <v>23</v>
      </c>
      <c r="J27" s="38">
        <v>11</v>
      </c>
      <c r="K27" s="8">
        <v>5</v>
      </c>
      <c r="L27" s="41">
        <f t="shared" si="2"/>
        <v>55</v>
      </c>
      <c r="M27" s="24" t="s">
        <v>25</v>
      </c>
      <c r="N27" s="38">
        <v>10</v>
      </c>
      <c r="O27" s="8">
        <v>5</v>
      </c>
      <c r="P27" s="43">
        <f t="shared" si="3"/>
        <v>50</v>
      </c>
      <c r="Q27" s="24" t="s">
        <v>36</v>
      </c>
      <c r="R27" s="38">
        <v>3</v>
      </c>
      <c r="S27" s="8">
        <v>5</v>
      </c>
      <c r="T27" s="9">
        <f t="shared" si="4"/>
        <v>15</v>
      </c>
      <c r="U27" s="88">
        <f t="shared" si="8"/>
        <v>170</v>
      </c>
      <c r="V27" s="59">
        <v>10</v>
      </c>
      <c r="X27" s="59">
        <v>3</v>
      </c>
      <c r="Y27" s="59">
        <v>10</v>
      </c>
      <c r="AB27" s="59">
        <v>11</v>
      </c>
      <c r="AC27" s="60"/>
      <c r="AD27" s="36">
        <f t="shared" si="9"/>
        <v>50</v>
      </c>
      <c r="AE27" s="36">
        <f t="shared" si="10"/>
        <v>0</v>
      </c>
      <c r="AF27" s="36">
        <f t="shared" si="11"/>
        <v>15</v>
      </c>
      <c r="AG27" s="36">
        <f t="shared" si="12"/>
        <v>50</v>
      </c>
      <c r="AH27" s="36">
        <f t="shared" si="13"/>
        <v>0</v>
      </c>
      <c r="AI27" s="36">
        <f t="shared" si="7"/>
        <v>0</v>
      </c>
      <c r="AJ27" s="36">
        <f t="shared" si="14"/>
        <v>55</v>
      </c>
      <c r="AL27" s="46"/>
    </row>
    <row r="28" spans="1:38" ht="15.75" thickBot="1" x14ac:dyDescent="0.3">
      <c r="A28" s="17">
        <v>43224</v>
      </c>
      <c r="B28" s="35" t="s">
        <v>4</v>
      </c>
      <c r="C28" s="141" t="s">
        <v>35</v>
      </c>
      <c r="D28" s="142"/>
      <c r="E28" s="53" t="s">
        <v>23</v>
      </c>
      <c r="F28" s="39">
        <v>5</v>
      </c>
      <c r="G28" s="11">
        <v>5</v>
      </c>
      <c r="H28" s="13">
        <f t="shared" si="1"/>
        <v>25</v>
      </c>
      <c r="I28" s="76" t="s">
        <v>24</v>
      </c>
      <c r="J28" s="39">
        <v>4</v>
      </c>
      <c r="K28" s="12">
        <v>5</v>
      </c>
      <c r="L28" s="42">
        <f t="shared" si="2"/>
        <v>20</v>
      </c>
      <c r="M28" s="53" t="s">
        <v>36</v>
      </c>
      <c r="N28" s="39">
        <v>2</v>
      </c>
      <c r="O28" s="12">
        <v>5</v>
      </c>
      <c r="P28" s="44">
        <f t="shared" si="3"/>
        <v>10</v>
      </c>
      <c r="Q28" s="53" t="s">
        <v>25</v>
      </c>
      <c r="R28" s="39">
        <v>4</v>
      </c>
      <c r="S28" s="12">
        <v>5</v>
      </c>
      <c r="T28" s="11">
        <f t="shared" si="4"/>
        <v>20</v>
      </c>
      <c r="U28" s="88">
        <f t="shared" si="8"/>
        <v>75</v>
      </c>
      <c r="V28" s="59">
        <v>4</v>
      </c>
      <c r="X28" s="59">
        <v>2</v>
      </c>
      <c r="Y28" s="59">
        <v>4</v>
      </c>
      <c r="AB28" s="59">
        <v>5</v>
      </c>
      <c r="AC28" s="60"/>
      <c r="AD28" s="36">
        <f t="shared" si="9"/>
        <v>20</v>
      </c>
      <c r="AE28" s="36">
        <f t="shared" si="10"/>
        <v>0</v>
      </c>
      <c r="AF28" s="36">
        <f t="shared" si="11"/>
        <v>10</v>
      </c>
      <c r="AG28" s="36">
        <f t="shared" si="12"/>
        <v>20</v>
      </c>
      <c r="AH28" s="36">
        <f t="shared" si="13"/>
        <v>0</v>
      </c>
      <c r="AI28" s="36">
        <f t="shared" si="7"/>
        <v>0</v>
      </c>
      <c r="AJ28" s="36">
        <f t="shared" si="14"/>
        <v>25</v>
      </c>
      <c r="AL28" s="46"/>
    </row>
    <row r="29" spans="1:38" x14ac:dyDescent="0.25">
      <c r="A29" s="81">
        <v>43364</v>
      </c>
      <c r="B29" s="100" t="s">
        <v>4</v>
      </c>
      <c r="C29" s="95" t="s">
        <v>5</v>
      </c>
      <c r="D29" s="71" t="s">
        <v>53</v>
      </c>
      <c r="E29" s="73" t="s">
        <v>23</v>
      </c>
      <c r="F29" s="72">
        <v>2</v>
      </c>
      <c r="G29" s="50">
        <v>5</v>
      </c>
      <c r="H29" s="82">
        <f t="shared" si="1"/>
        <v>10</v>
      </c>
      <c r="I29" s="47" t="s">
        <v>24</v>
      </c>
      <c r="J29" s="72">
        <v>3</v>
      </c>
      <c r="K29" s="49">
        <v>5</v>
      </c>
      <c r="L29" s="75">
        <f t="shared" si="2"/>
        <v>15</v>
      </c>
      <c r="M29" s="73" t="s">
        <v>36</v>
      </c>
      <c r="N29" s="72">
        <v>9</v>
      </c>
      <c r="O29" s="49">
        <v>5</v>
      </c>
      <c r="P29" s="74">
        <f t="shared" si="3"/>
        <v>45</v>
      </c>
      <c r="Q29" s="47" t="s">
        <v>25</v>
      </c>
      <c r="R29" s="72">
        <v>5</v>
      </c>
      <c r="S29" s="49">
        <v>5</v>
      </c>
      <c r="T29" s="50">
        <f t="shared" si="4"/>
        <v>25</v>
      </c>
      <c r="U29" s="88">
        <f t="shared" si="8"/>
        <v>95</v>
      </c>
      <c r="V29" s="59">
        <v>3</v>
      </c>
      <c r="X29" s="59">
        <v>9</v>
      </c>
      <c r="Y29" s="59">
        <v>5</v>
      </c>
      <c r="AB29" s="59">
        <v>2</v>
      </c>
      <c r="AC29" s="60"/>
      <c r="AD29" s="36">
        <f t="shared" ref="AD29:AD32" si="15">V29*5</f>
        <v>15</v>
      </c>
      <c r="AE29" s="36">
        <f t="shared" ref="AE29:AE32" si="16">W29*5</f>
        <v>0</v>
      </c>
      <c r="AF29" s="36">
        <f t="shared" ref="AF29:AF32" si="17">X29*5</f>
        <v>45</v>
      </c>
      <c r="AG29" s="36">
        <f t="shared" ref="AG29:AG32" si="18">Y29*5</f>
        <v>25</v>
      </c>
      <c r="AH29" s="36">
        <f t="shared" ref="AH29:AH32" si="19">Z29*5</f>
        <v>0</v>
      </c>
      <c r="AI29" s="36">
        <f t="shared" si="7"/>
        <v>0</v>
      </c>
      <c r="AJ29" s="36">
        <f t="shared" ref="AJ29:AJ32" si="20">AB29*5</f>
        <v>10</v>
      </c>
      <c r="AL29" s="46"/>
    </row>
    <row r="30" spans="1:38" x14ac:dyDescent="0.25">
      <c r="A30" s="83">
        <v>43378</v>
      </c>
      <c r="B30" s="101" t="s">
        <v>8</v>
      </c>
      <c r="C30" s="96" t="s">
        <v>9</v>
      </c>
      <c r="D30" s="20" t="s">
        <v>5</v>
      </c>
      <c r="E30" s="18" t="s">
        <v>23</v>
      </c>
      <c r="F30" s="38">
        <v>10</v>
      </c>
      <c r="G30" s="26">
        <v>5</v>
      </c>
      <c r="H30" s="80">
        <f t="shared" si="1"/>
        <v>50</v>
      </c>
      <c r="I30" s="24" t="s">
        <v>24</v>
      </c>
      <c r="J30" s="38">
        <v>0</v>
      </c>
      <c r="K30" s="27">
        <v>5</v>
      </c>
      <c r="L30" s="43">
        <f t="shared" si="2"/>
        <v>0</v>
      </c>
      <c r="M30" s="18" t="s">
        <v>25</v>
      </c>
      <c r="N30" s="38">
        <v>2</v>
      </c>
      <c r="O30" s="27">
        <v>5</v>
      </c>
      <c r="P30" s="41">
        <f t="shared" si="3"/>
        <v>10</v>
      </c>
      <c r="Q30" s="93"/>
      <c r="R30" s="90"/>
      <c r="S30" s="94">
        <v>5</v>
      </c>
      <c r="T30" s="92">
        <f t="shared" si="4"/>
        <v>0</v>
      </c>
      <c r="U30" s="88">
        <f t="shared" si="8"/>
        <v>60</v>
      </c>
      <c r="V30" s="59">
        <v>0</v>
      </c>
      <c r="Y30" s="59">
        <v>2</v>
      </c>
      <c r="AB30" s="59">
        <v>10</v>
      </c>
      <c r="AC30" s="60"/>
      <c r="AD30" s="36">
        <f t="shared" si="15"/>
        <v>0</v>
      </c>
      <c r="AE30" s="36">
        <f t="shared" si="16"/>
        <v>0</v>
      </c>
      <c r="AF30" s="36">
        <f t="shared" si="17"/>
        <v>0</v>
      </c>
      <c r="AG30" s="36">
        <f t="shared" si="18"/>
        <v>10</v>
      </c>
      <c r="AH30" s="36">
        <f t="shared" si="19"/>
        <v>0</v>
      </c>
      <c r="AI30" s="36">
        <f t="shared" si="7"/>
        <v>0</v>
      </c>
      <c r="AJ30" s="36">
        <f t="shared" si="20"/>
        <v>50</v>
      </c>
      <c r="AL30" s="46"/>
    </row>
    <row r="31" spans="1:38" x14ac:dyDescent="0.25">
      <c r="A31" s="84">
        <v>43385</v>
      </c>
      <c r="B31" s="102" t="s">
        <v>4</v>
      </c>
      <c r="C31" s="97" t="s">
        <v>5</v>
      </c>
      <c r="D31" s="77" t="s">
        <v>7</v>
      </c>
      <c r="E31" s="114" t="s">
        <v>22</v>
      </c>
      <c r="F31" s="38">
        <v>7</v>
      </c>
      <c r="G31" s="26">
        <v>5</v>
      </c>
      <c r="H31" s="80">
        <f t="shared" si="1"/>
        <v>35</v>
      </c>
      <c r="I31" s="24" t="s">
        <v>23</v>
      </c>
      <c r="J31" s="38">
        <v>2</v>
      </c>
      <c r="K31" s="27">
        <v>5</v>
      </c>
      <c r="L31" s="43">
        <f t="shared" si="2"/>
        <v>10</v>
      </c>
      <c r="M31" s="18" t="s">
        <v>24</v>
      </c>
      <c r="N31" s="38">
        <v>11</v>
      </c>
      <c r="O31" s="27">
        <v>5</v>
      </c>
      <c r="P31" s="41">
        <f t="shared" si="3"/>
        <v>55</v>
      </c>
      <c r="Q31" s="24" t="s">
        <v>25</v>
      </c>
      <c r="R31" s="38">
        <v>5</v>
      </c>
      <c r="S31" s="27">
        <v>5</v>
      </c>
      <c r="T31" s="9">
        <f t="shared" si="4"/>
        <v>25</v>
      </c>
      <c r="U31" s="88">
        <f>H31+L31+P31+T31</f>
        <v>125</v>
      </c>
      <c r="V31" s="59">
        <v>11</v>
      </c>
      <c r="Y31" s="59">
        <v>5</v>
      </c>
      <c r="Z31" s="59">
        <v>7</v>
      </c>
      <c r="AA31" s="59"/>
      <c r="AB31" s="59">
        <v>2</v>
      </c>
      <c r="AC31" s="60"/>
      <c r="AD31" s="36">
        <f t="shared" si="15"/>
        <v>55</v>
      </c>
      <c r="AE31" s="36">
        <f t="shared" si="16"/>
        <v>0</v>
      </c>
      <c r="AF31" s="36">
        <f t="shared" si="17"/>
        <v>0</v>
      </c>
      <c r="AG31" s="36">
        <f t="shared" si="18"/>
        <v>25</v>
      </c>
      <c r="AH31" s="36">
        <f t="shared" si="19"/>
        <v>35</v>
      </c>
      <c r="AI31" s="36">
        <f t="shared" si="7"/>
        <v>0</v>
      </c>
      <c r="AJ31" s="36">
        <f t="shared" si="20"/>
        <v>10</v>
      </c>
      <c r="AK31" s="112">
        <v>45</v>
      </c>
      <c r="AL31" s="46"/>
    </row>
    <row r="32" spans="1:38" x14ac:dyDescent="0.25">
      <c r="A32" s="84">
        <v>43392</v>
      </c>
      <c r="B32" s="102" t="s">
        <v>4</v>
      </c>
      <c r="C32" s="97" t="s">
        <v>5</v>
      </c>
      <c r="D32" s="77" t="s">
        <v>12</v>
      </c>
      <c r="E32" s="18" t="s">
        <v>23</v>
      </c>
      <c r="F32" s="38">
        <v>8</v>
      </c>
      <c r="G32" s="26">
        <v>5</v>
      </c>
      <c r="H32" s="80">
        <f t="shared" si="1"/>
        <v>40</v>
      </c>
      <c r="I32" s="24" t="s">
        <v>24</v>
      </c>
      <c r="J32" s="38">
        <v>2</v>
      </c>
      <c r="K32" s="27">
        <v>5</v>
      </c>
      <c r="L32" s="43">
        <f t="shared" si="2"/>
        <v>10</v>
      </c>
      <c r="M32" s="18" t="s">
        <v>25</v>
      </c>
      <c r="N32" s="38">
        <v>4</v>
      </c>
      <c r="O32" s="27">
        <v>5</v>
      </c>
      <c r="P32" s="41">
        <f t="shared" si="3"/>
        <v>20</v>
      </c>
      <c r="Q32" s="113" t="s">
        <v>37</v>
      </c>
      <c r="R32" s="38">
        <v>11</v>
      </c>
      <c r="S32" s="27">
        <v>5</v>
      </c>
      <c r="T32" s="9">
        <f t="shared" si="4"/>
        <v>55</v>
      </c>
      <c r="U32" s="88">
        <f t="shared" si="8"/>
        <v>125</v>
      </c>
      <c r="V32" s="59">
        <v>2</v>
      </c>
      <c r="W32" s="59">
        <v>8</v>
      </c>
      <c r="X32" s="59">
        <v>3</v>
      </c>
      <c r="Y32" s="59">
        <v>4</v>
      </c>
      <c r="AB32" s="59">
        <v>8</v>
      </c>
      <c r="AC32" s="60"/>
      <c r="AD32" s="36">
        <f t="shared" si="15"/>
        <v>10</v>
      </c>
      <c r="AE32" s="36">
        <f t="shared" si="16"/>
        <v>40</v>
      </c>
      <c r="AF32" s="36">
        <f t="shared" si="17"/>
        <v>15</v>
      </c>
      <c r="AG32" s="36">
        <f t="shared" si="18"/>
        <v>20</v>
      </c>
      <c r="AH32" s="36">
        <f t="shared" si="19"/>
        <v>0</v>
      </c>
      <c r="AI32" s="36">
        <f t="shared" si="7"/>
        <v>0</v>
      </c>
      <c r="AJ32" s="36">
        <f t="shared" si="20"/>
        <v>40</v>
      </c>
      <c r="AK32" s="112">
        <v>90</v>
      </c>
      <c r="AL32" s="46"/>
    </row>
    <row r="33" spans="1:38" x14ac:dyDescent="0.25">
      <c r="A33" s="85">
        <v>43399</v>
      </c>
      <c r="B33" s="102" t="s">
        <v>8</v>
      </c>
      <c r="C33" s="98" t="s">
        <v>5</v>
      </c>
      <c r="D33" s="78" t="s">
        <v>11</v>
      </c>
      <c r="E33" s="18" t="s">
        <v>23</v>
      </c>
      <c r="F33" s="38">
        <v>3</v>
      </c>
      <c r="G33" s="26">
        <v>5</v>
      </c>
      <c r="H33" s="80">
        <f t="shared" ref="H33:H96" si="21">F33*G33</f>
        <v>15</v>
      </c>
      <c r="I33" s="24" t="s">
        <v>24</v>
      </c>
      <c r="J33" s="38">
        <v>4</v>
      </c>
      <c r="K33" s="27">
        <v>5</v>
      </c>
      <c r="L33" s="43">
        <f t="shared" ref="L33:L96" si="22">J33*K33</f>
        <v>20</v>
      </c>
      <c r="M33" s="18" t="s">
        <v>25</v>
      </c>
      <c r="N33" s="38">
        <v>6</v>
      </c>
      <c r="O33" s="27">
        <v>5</v>
      </c>
      <c r="P33" s="41">
        <f t="shared" ref="P33:P96" si="23">N33*O33</f>
        <v>30</v>
      </c>
      <c r="Q33" s="93"/>
      <c r="R33" s="90"/>
      <c r="S33" s="94">
        <v>5</v>
      </c>
      <c r="T33" s="92">
        <f t="shared" ref="T33:T36" si="24">R33*S33</f>
        <v>0</v>
      </c>
      <c r="U33" s="88">
        <f t="shared" si="8"/>
        <v>65</v>
      </c>
      <c r="V33" s="59">
        <v>4</v>
      </c>
      <c r="Y33" s="59">
        <v>6</v>
      </c>
      <c r="AB33" s="59">
        <v>3</v>
      </c>
      <c r="AC33" s="60"/>
      <c r="AD33" s="36">
        <f t="shared" ref="AD33:AD57" si="25">V33*5</f>
        <v>20</v>
      </c>
      <c r="AE33" s="36">
        <f t="shared" ref="AE33:AE57" si="26">W33*5</f>
        <v>0</v>
      </c>
      <c r="AF33" s="36">
        <f t="shared" ref="AF33:AF57" si="27">X33*5</f>
        <v>0</v>
      </c>
      <c r="AG33" s="36">
        <f t="shared" ref="AG33:AG57" si="28">Y33*5</f>
        <v>30</v>
      </c>
      <c r="AH33" s="36">
        <f t="shared" ref="AH33:AH57" si="29">Z33*5</f>
        <v>0</v>
      </c>
      <c r="AI33" s="36">
        <f t="shared" si="7"/>
        <v>0</v>
      </c>
      <c r="AJ33" s="36">
        <f t="shared" ref="AJ33:AJ57" si="30">AB33*5</f>
        <v>15</v>
      </c>
      <c r="AL33" s="46"/>
    </row>
    <row r="34" spans="1:38" x14ac:dyDescent="0.25">
      <c r="A34" s="84">
        <v>43399</v>
      </c>
      <c r="B34" s="102" t="s">
        <v>4</v>
      </c>
      <c r="C34" s="97" t="s">
        <v>10</v>
      </c>
      <c r="D34" s="77" t="s">
        <v>5</v>
      </c>
      <c r="E34" s="18" t="s">
        <v>23</v>
      </c>
      <c r="F34" s="38">
        <v>3</v>
      </c>
      <c r="G34" s="26">
        <v>5</v>
      </c>
      <c r="H34" s="80">
        <f t="shared" si="21"/>
        <v>15</v>
      </c>
      <c r="I34" s="24" t="s">
        <v>24</v>
      </c>
      <c r="J34" s="38">
        <v>7</v>
      </c>
      <c r="K34" s="27">
        <v>5</v>
      </c>
      <c r="L34" s="43">
        <f t="shared" si="22"/>
        <v>35</v>
      </c>
      <c r="M34" s="18" t="s">
        <v>36</v>
      </c>
      <c r="N34" s="38">
        <v>5</v>
      </c>
      <c r="O34" s="27">
        <v>5</v>
      </c>
      <c r="P34" s="41">
        <f t="shared" si="23"/>
        <v>25</v>
      </c>
      <c r="Q34" s="24" t="s">
        <v>25</v>
      </c>
      <c r="R34" s="38">
        <v>7</v>
      </c>
      <c r="S34" s="27">
        <v>5</v>
      </c>
      <c r="T34" s="9">
        <f t="shared" si="24"/>
        <v>35</v>
      </c>
      <c r="U34" s="88">
        <f t="shared" si="8"/>
        <v>110</v>
      </c>
      <c r="V34" s="59">
        <v>7</v>
      </c>
      <c r="X34" s="59">
        <v>5</v>
      </c>
      <c r="Y34" s="59">
        <v>7</v>
      </c>
      <c r="AB34" s="59">
        <v>3</v>
      </c>
      <c r="AC34" s="60"/>
      <c r="AD34" s="36">
        <f t="shared" si="25"/>
        <v>35</v>
      </c>
      <c r="AE34" s="36">
        <f t="shared" si="26"/>
        <v>0</v>
      </c>
      <c r="AF34" s="36">
        <f t="shared" si="27"/>
        <v>25</v>
      </c>
      <c r="AG34" s="36">
        <f t="shared" si="28"/>
        <v>35</v>
      </c>
      <c r="AH34" s="36">
        <f t="shared" si="29"/>
        <v>0</v>
      </c>
      <c r="AI34" s="36">
        <f t="shared" si="7"/>
        <v>0</v>
      </c>
      <c r="AJ34" s="36">
        <f t="shared" si="30"/>
        <v>15</v>
      </c>
      <c r="AL34" s="46"/>
    </row>
    <row r="35" spans="1:38" x14ac:dyDescent="0.25">
      <c r="A35" s="84">
        <v>43406</v>
      </c>
      <c r="B35" s="102" t="s">
        <v>4</v>
      </c>
      <c r="C35" s="97" t="s">
        <v>9</v>
      </c>
      <c r="D35" s="77" t="s">
        <v>5</v>
      </c>
      <c r="E35" s="18" t="s">
        <v>23</v>
      </c>
      <c r="F35" s="38">
        <v>4</v>
      </c>
      <c r="G35" s="26">
        <v>5</v>
      </c>
      <c r="H35" s="80">
        <f t="shared" si="21"/>
        <v>20</v>
      </c>
      <c r="I35" s="24" t="s">
        <v>24</v>
      </c>
      <c r="J35" s="38">
        <v>4</v>
      </c>
      <c r="K35" s="27">
        <v>5</v>
      </c>
      <c r="L35" s="43">
        <f t="shared" si="22"/>
        <v>20</v>
      </c>
      <c r="M35" s="18" t="s">
        <v>36</v>
      </c>
      <c r="N35" s="38">
        <v>3</v>
      </c>
      <c r="O35" s="27">
        <v>5</v>
      </c>
      <c r="P35" s="41">
        <f t="shared" si="23"/>
        <v>15</v>
      </c>
      <c r="Q35" s="24" t="s">
        <v>25</v>
      </c>
      <c r="R35" s="38">
        <v>5</v>
      </c>
      <c r="S35" s="27">
        <v>5</v>
      </c>
      <c r="T35" s="9">
        <f t="shared" si="24"/>
        <v>25</v>
      </c>
      <c r="U35" s="88">
        <f t="shared" si="8"/>
        <v>80</v>
      </c>
      <c r="V35" s="59">
        <v>4</v>
      </c>
      <c r="X35" s="59">
        <v>3</v>
      </c>
      <c r="Y35" s="59">
        <v>5</v>
      </c>
      <c r="AB35" s="59">
        <v>4</v>
      </c>
      <c r="AC35" s="60"/>
      <c r="AD35" s="36">
        <f t="shared" si="25"/>
        <v>20</v>
      </c>
      <c r="AE35" s="36">
        <f t="shared" si="26"/>
        <v>0</v>
      </c>
      <c r="AF35" s="36">
        <f t="shared" si="27"/>
        <v>15</v>
      </c>
      <c r="AG35" s="36">
        <f t="shared" si="28"/>
        <v>25</v>
      </c>
      <c r="AH35" s="36">
        <f t="shared" si="29"/>
        <v>0</v>
      </c>
      <c r="AI35" s="36">
        <f t="shared" si="7"/>
        <v>0</v>
      </c>
      <c r="AJ35" s="36">
        <f t="shared" si="30"/>
        <v>20</v>
      </c>
      <c r="AL35" s="46"/>
    </row>
    <row r="36" spans="1:38" x14ac:dyDescent="0.25">
      <c r="A36" s="85">
        <v>43413</v>
      </c>
      <c r="B36" s="102" t="s">
        <v>8</v>
      </c>
      <c r="C36" s="98" t="s">
        <v>13</v>
      </c>
      <c r="D36" s="78" t="s">
        <v>5</v>
      </c>
      <c r="E36" s="18" t="s">
        <v>36</v>
      </c>
      <c r="F36" s="38">
        <v>3</v>
      </c>
      <c r="G36" s="26">
        <v>5</v>
      </c>
      <c r="H36" s="80">
        <f t="shared" si="21"/>
        <v>15</v>
      </c>
      <c r="I36" s="24" t="s">
        <v>37</v>
      </c>
      <c r="J36" s="38">
        <v>13</v>
      </c>
      <c r="K36" s="27">
        <v>5</v>
      </c>
      <c r="L36" s="43">
        <f t="shared" si="22"/>
        <v>65</v>
      </c>
      <c r="M36" s="18" t="s">
        <v>25</v>
      </c>
      <c r="N36" s="38">
        <v>6</v>
      </c>
      <c r="O36" s="27">
        <v>5</v>
      </c>
      <c r="P36" s="41">
        <f t="shared" si="23"/>
        <v>30</v>
      </c>
      <c r="Q36" s="93"/>
      <c r="R36" s="90"/>
      <c r="S36" s="94">
        <v>5</v>
      </c>
      <c r="T36" s="92">
        <f t="shared" si="24"/>
        <v>0</v>
      </c>
      <c r="U36" s="88">
        <f t="shared" si="8"/>
        <v>110</v>
      </c>
      <c r="W36" s="59">
        <v>13</v>
      </c>
      <c r="X36" s="59">
        <v>3</v>
      </c>
      <c r="Y36" s="59">
        <v>6</v>
      </c>
      <c r="AC36" s="60"/>
      <c r="AD36" s="36">
        <f t="shared" si="25"/>
        <v>0</v>
      </c>
      <c r="AE36" s="36">
        <f t="shared" si="26"/>
        <v>65</v>
      </c>
      <c r="AF36" s="36">
        <f t="shared" si="27"/>
        <v>15</v>
      </c>
      <c r="AG36" s="36">
        <f t="shared" si="28"/>
        <v>30</v>
      </c>
      <c r="AH36" s="36">
        <f t="shared" si="29"/>
        <v>0</v>
      </c>
      <c r="AI36" s="36">
        <f t="shared" si="7"/>
        <v>0</v>
      </c>
      <c r="AJ36" s="36">
        <f t="shared" si="30"/>
        <v>0</v>
      </c>
      <c r="AL36" s="46"/>
    </row>
    <row r="37" spans="1:38" x14ac:dyDescent="0.25">
      <c r="A37" s="84">
        <v>43427</v>
      </c>
      <c r="B37" s="102" t="s">
        <v>4</v>
      </c>
      <c r="C37" s="97" t="s">
        <v>17</v>
      </c>
      <c r="D37" s="77" t="s">
        <v>5</v>
      </c>
      <c r="E37" s="18" t="s">
        <v>23</v>
      </c>
      <c r="F37" s="38">
        <v>8</v>
      </c>
      <c r="G37" s="26">
        <v>5</v>
      </c>
      <c r="H37" s="80">
        <f t="shared" si="21"/>
        <v>40</v>
      </c>
      <c r="I37" s="24" t="s">
        <v>36</v>
      </c>
      <c r="J37" s="38">
        <v>4</v>
      </c>
      <c r="K37" s="27">
        <v>5</v>
      </c>
      <c r="L37" s="43">
        <f t="shared" si="22"/>
        <v>20</v>
      </c>
      <c r="M37" s="18" t="s">
        <v>24</v>
      </c>
      <c r="N37" s="38">
        <v>7</v>
      </c>
      <c r="O37" s="27">
        <v>5</v>
      </c>
      <c r="P37" s="41">
        <f t="shared" si="23"/>
        <v>35</v>
      </c>
      <c r="Q37" s="24" t="s">
        <v>37</v>
      </c>
      <c r="R37" s="38">
        <v>13</v>
      </c>
      <c r="S37" s="27">
        <v>5</v>
      </c>
      <c r="T37" s="9">
        <f t="shared" ref="T37:T53" si="31">R37*S37</f>
        <v>65</v>
      </c>
      <c r="U37" s="88">
        <f t="shared" si="8"/>
        <v>160</v>
      </c>
      <c r="V37" s="59">
        <v>7</v>
      </c>
      <c r="W37" s="59">
        <v>13</v>
      </c>
      <c r="X37" s="59">
        <v>4</v>
      </c>
      <c r="AB37" s="59">
        <v>8</v>
      </c>
      <c r="AC37" s="60"/>
      <c r="AD37" s="36">
        <f t="shared" si="25"/>
        <v>35</v>
      </c>
      <c r="AE37" s="36">
        <f t="shared" si="26"/>
        <v>65</v>
      </c>
      <c r="AF37" s="36">
        <f t="shared" si="27"/>
        <v>20</v>
      </c>
      <c r="AG37" s="36">
        <f t="shared" si="28"/>
        <v>0</v>
      </c>
      <c r="AH37" s="36">
        <f t="shared" si="29"/>
        <v>0</v>
      </c>
      <c r="AI37" s="36">
        <f t="shared" si="7"/>
        <v>0</v>
      </c>
      <c r="AJ37" s="36">
        <f t="shared" si="30"/>
        <v>40</v>
      </c>
      <c r="AL37" s="46"/>
    </row>
    <row r="38" spans="1:38" x14ac:dyDescent="0.25">
      <c r="A38" s="85">
        <v>43434</v>
      </c>
      <c r="B38" s="102" t="s">
        <v>8</v>
      </c>
      <c r="C38" s="98" t="s">
        <v>5</v>
      </c>
      <c r="D38" s="78" t="s">
        <v>15</v>
      </c>
      <c r="E38" s="18" t="s">
        <v>24</v>
      </c>
      <c r="F38" s="38">
        <v>3</v>
      </c>
      <c r="G38" s="26">
        <v>5</v>
      </c>
      <c r="H38" s="80">
        <f t="shared" si="21"/>
        <v>15</v>
      </c>
      <c r="I38" s="24" t="s">
        <v>23</v>
      </c>
      <c r="J38" s="38">
        <v>9</v>
      </c>
      <c r="K38" s="27">
        <v>5</v>
      </c>
      <c r="L38" s="43">
        <f t="shared" si="22"/>
        <v>45</v>
      </c>
      <c r="M38" s="18" t="s">
        <v>36</v>
      </c>
      <c r="N38" s="38">
        <v>3</v>
      </c>
      <c r="O38" s="27">
        <v>5</v>
      </c>
      <c r="P38" s="41">
        <f t="shared" si="23"/>
        <v>15</v>
      </c>
      <c r="Q38" s="93"/>
      <c r="R38" s="90"/>
      <c r="S38" s="94">
        <v>5</v>
      </c>
      <c r="T38" s="92">
        <f t="shared" si="31"/>
        <v>0</v>
      </c>
      <c r="U38" s="88">
        <f t="shared" si="8"/>
        <v>75</v>
      </c>
      <c r="V38" s="59">
        <v>3</v>
      </c>
      <c r="X38" s="59">
        <v>3</v>
      </c>
      <c r="AB38" s="59">
        <v>9</v>
      </c>
      <c r="AC38" s="60"/>
      <c r="AD38" s="36">
        <f t="shared" si="25"/>
        <v>15</v>
      </c>
      <c r="AE38" s="36">
        <f t="shared" si="26"/>
        <v>0</v>
      </c>
      <c r="AF38" s="36">
        <f t="shared" si="27"/>
        <v>15</v>
      </c>
      <c r="AG38" s="36">
        <f t="shared" si="28"/>
        <v>0</v>
      </c>
      <c r="AH38" s="36">
        <f t="shared" si="29"/>
        <v>0</v>
      </c>
      <c r="AI38" s="36">
        <f t="shared" si="7"/>
        <v>0</v>
      </c>
      <c r="AJ38" s="36">
        <f t="shared" si="30"/>
        <v>45</v>
      </c>
      <c r="AL38" s="46"/>
    </row>
    <row r="39" spans="1:38" x14ac:dyDescent="0.25">
      <c r="A39" s="85">
        <v>43441</v>
      </c>
      <c r="B39" s="102" t="s">
        <v>8</v>
      </c>
      <c r="C39" s="99" t="s">
        <v>34</v>
      </c>
      <c r="D39" s="79"/>
      <c r="E39" s="18" t="s">
        <v>24</v>
      </c>
      <c r="F39" s="38">
        <v>4</v>
      </c>
      <c r="G39" s="26">
        <v>5</v>
      </c>
      <c r="H39" s="80">
        <f t="shared" si="21"/>
        <v>20</v>
      </c>
      <c r="I39" s="24" t="s">
        <v>23</v>
      </c>
      <c r="J39" s="38">
        <v>3</v>
      </c>
      <c r="K39" s="27">
        <v>5</v>
      </c>
      <c r="L39" s="43">
        <f t="shared" si="22"/>
        <v>15</v>
      </c>
      <c r="M39" s="18" t="s">
        <v>36</v>
      </c>
      <c r="N39" s="38">
        <v>2</v>
      </c>
      <c r="O39" s="27">
        <v>5</v>
      </c>
      <c r="P39" s="41">
        <f t="shared" si="23"/>
        <v>10</v>
      </c>
      <c r="Q39" s="93"/>
      <c r="R39" s="90"/>
      <c r="S39" s="94">
        <v>5</v>
      </c>
      <c r="T39" s="92">
        <f t="shared" si="31"/>
        <v>0</v>
      </c>
      <c r="U39" s="88">
        <f t="shared" si="8"/>
        <v>45</v>
      </c>
      <c r="AC39" s="60"/>
      <c r="AD39" s="36">
        <f t="shared" si="25"/>
        <v>0</v>
      </c>
      <c r="AE39" s="36">
        <f t="shared" si="26"/>
        <v>0</v>
      </c>
      <c r="AF39" s="36">
        <f t="shared" si="27"/>
        <v>0</v>
      </c>
      <c r="AG39" s="36">
        <f t="shared" si="28"/>
        <v>0</v>
      </c>
      <c r="AH39" s="36">
        <f t="shared" si="29"/>
        <v>0</v>
      </c>
      <c r="AI39" s="36">
        <f t="shared" si="7"/>
        <v>0</v>
      </c>
      <c r="AJ39" s="36">
        <f t="shared" si="30"/>
        <v>0</v>
      </c>
    </row>
    <row r="40" spans="1:38" x14ac:dyDescent="0.25">
      <c r="A40" s="84">
        <v>43448</v>
      </c>
      <c r="B40" s="102" t="s">
        <v>4</v>
      </c>
      <c r="C40" s="97" t="s">
        <v>53</v>
      </c>
      <c r="D40" s="77" t="s">
        <v>5</v>
      </c>
      <c r="E40" s="18" t="s">
        <v>23</v>
      </c>
      <c r="F40" s="38">
        <v>9</v>
      </c>
      <c r="G40" s="26">
        <v>5</v>
      </c>
      <c r="H40" s="80">
        <f t="shared" si="21"/>
        <v>45</v>
      </c>
      <c r="I40" s="24" t="s">
        <v>24</v>
      </c>
      <c r="J40" s="38">
        <v>6</v>
      </c>
      <c r="K40" s="27">
        <v>5</v>
      </c>
      <c r="L40" s="43">
        <f t="shared" si="22"/>
        <v>30</v>
      </c>
      <c r="M40" s="18" t="s">
        <v>36</v>
      </c>
      <c r="N40" s="38">
        <v>3</v>
      </c>
      <c r="O40" s="27">
        <v>5</v>
      </c>
      <c r="P40" s="41">
        <f t="shared" si="23"/>
        <v>15</v>
      </c>
      <c r="Q40" s="24" t="s">
        <v>37</v>
      </c>
      <c r="R40" s="38">
        <v>12</v>
      </c>
      <c r="S40" s="27">
        <v>5</v>
      </c>
      <c r="T40" s="9">
        <f t="shared" si="31"/>
        <v>60</v>
      </c>
      <c r="U40" s="88">
        <f t="shared" si="8"/>
        <v>150</v>
      </c>
      <c r="V40" s="59">
        <v>6</v>
      </c>
      <c r="W40" s="59">
        <v>12</v>
      </c>
      <c r="X40" s="59">
        <v>3</v>
      </c>
      <c r="AB40" s="59">
        <v>9</v>
      </c>
      <c r="AC40" s="60"/>
      <c r="AD40" s="36">
        <f t="shared" si="25"/>
        <v>30</v>
      </c>
      <c r="AE40" s="36">
        <f t="shared" si="26"/>
        <v>60</v>
      </c>
      <c r="AF40" s="36">
        <f t="shared" si="27"/>
        <v>15</v>
      </c>
      <c r="AG40" s="36">
        <f t="shared" si="28"/>
        <v>0</v>
      </c>
      <c r="AH40" s="36">
        <f t="shared" si="29"/>
        <v>0</v>
      </c>
      <c r="AI40" s="36">
        <f t="shared" si="7"/>
        <v>0</v>
      </c>
      <c r="AJ40" s="36">
        <f t="shared" si="30"/>
        <v>45</v>
      </c>
    </row>
    <row r="41" spans="1:38" x14ac:dyDescent="0.25">
      <c r="A41" s="84">
        <v>43455</v>
      </c>
      <c r="B41" s="102" t="s">
        <v>4</v>
      </c>
      <c r="C41" s="97" t="s">
        <v>5</v>
      </c>
      <c r="D41" s="77" t="s">
        <v>16</v>
      </c>
      <c r="E41" s="18"/>
      <c r="F41" s="38"/>
      <c r="G41" s="26">
        <v>5</v>
      </c>
      <c r="H41" s="80">
        <f t="shared" si="21"/>
        <v>0</v>
      </c>
      <c r="I41" s="24"/>
      <c r="J41" s="38"/>
      <c r="K41" s="27">
        <v>5</v>
      </c>
      <c r="L41" s="43">
        <f t="shared" si="22"/>
        <v>0</v>
      </c>
      <c r="M41" s="18"/>
      <c r="N41" s="38"/>
      <c r="O41" s="27">
        <v>5</v>
      </c>
      <c r="P41" s="41">
        <f t="shared" si="23"/>
        <v>0</v>
      </c>
      <c r="Q41" s="24"/>
      <c r="R41" s="38"/>
      <c r="S41" s="27">
        <v>5</v>
      </c>
      <c r="T41" s="9">
        <f t="shared" si="31"/>
        <v>0</v>
      </c>
      <c r="U41" s="88">
        <f t="shared" si="8"/>
        <v>0</v>
      </c>
      <c r="AC41" s="60"/>
      <c r="AD41" s="36">
        <f t="shared" si="25"/>
        <v>0</v>
      </c>
      <c r="AE41" s="36">
        <f t="shared" si="26"/>
        <v>0</v>
      </c>
      <c r="AF41" s="36">
        <f t="shared" si="27"/>
        <v>0</v>
      </c>
      <c r="AG41" s="36">
        <f t="shared" si="28"/>
        <v>0</v>
      </c>
      <c r="AH41" s="36">
        <f t="shared" si="29"/>
        <v>0</v>
      </c>
      <c r="AI41" s="36">
        <f t="shared" si="7"/>
        <v>0</v>
      </c>
      <c r="AJ41" s="36">
        <f t="shared" si="30"/>
        <v>0</v>
      </c>
    </row>
    <row r="42" spans="1:38" x14ac:dyDescent="0.25">
      <c r="A42" s="85">
        <v>43476</v>
      </c>
      <c r="B42" s="102" t="s">
        <v>8</v>
      </c>
      <c r="C42" s="98" t="s">
        <v>18</v>
      </c>
      <c r="D42" s="78" t="s">
        <v>5</v>
      </c>
      <c r="E42" s="18" t="s">
        <v>55</v>
      </c>
      <c r="F42" s="38">
        <v>2</v>
      </c>
      <c r="G42" s="26">
        <v>5</v>
      </c>
      <c r="H42" s="80">
        <f t="shared" si="21"/>
        <v>10</v>
      </c>
      <c r="I42" s="24" t="s">
        <v>23</v>
      </c>
      <c r="J42" s="38">
        <v>1</v>
      </c>
      <c r="K42" s="27">
        <v>5</v>
      </c>
      <c r="L42" s="43">
        <f t="shared" si="22"/>
        <v>5</v>
      </c>
      <c r="M42" s="18" t="s">
        <v>56</v>
      </c>
      <c r="N42" s="38">
        <v>3</v>
      </c>
      <c r="O42" s="27">
        <v>5</v>
      </c>
      <c r="P42" s="41">
        <f t="shared" si="23"/>
        <v>15</v>
      </c>
      <c r="Q42" s="93"/>
      <c r="R42" s="90"/>
      <c r="S42" s="94">
        <v>5</v>
      </c>
      <c r="T42" s="92">
        <f t="shared" si="31"/>
        <v>0</v>
      </c>
      <c r="U42" s="88">
        <f t="shared" si="8"/>
        <v>30</v>
      </c>
      <c r="V42" s="59">
        <v>2</v>
      </c>
      <c r="X42" s="59">
        <v>3</v>
      </c>
      <c r="AB42" s="59">
        <v>1</v>
      </c>
      <c r="AC42" s="60"/>
      <c r="AD42" s="36">
        <f t="shared" si="25"/>
        <v>10</v>
      </c>
      <c r="AE42" s="36">
        <f t="shared" si="26"/>
        <v>0</v>
      </c>
      <c r="AF42" s="36">
        <f t="shared" si="27"/>
        <v>15</v>
      </c>
      <c r="AG42" s="36">
        <f t="shared" si="28"/>
        <v>0</v>
      </c>
      <c r="AH42" s="36">
        <f t="shared" si="29"/>
        <v>0</v>
      </c>
      <c r="AI42" s="36">
        <f t="shared" si="7"/>
        <v>0</v>
      </c>
      <c r="AJ42" s="36">
        <f t="shared" si="30"/>
        <v>5</v>
      </c>
    </row>
    <row r="43" spans="1:38" x14ac:dyDescent="0.25">
      <c r="A43" s="85">
        <v>43490</v>
      </c>
      <c r="B43" s="102" t="s">
        <v>8</v>
      </c>
      <c r="C43" s="98" t="s">
        <v>5</v>
      </c>
      <c r="D43" s="78" t="s">
        <v>19</v>
      </c>
      <c r="E43" s="18" t="s">
        <v>55</v>
      </c>
      <c r="F43" s="38">
        <v>3</v>
      </c>
      <c r="G43" s="26">
        <v>5</v>
      </c>
      <c r="H43" s="80">
        <f t="shared" si="21"/>
        <v>15</v>
      </c>
      <c r="I43" s="113" t="s">
        <v>23</v>
      </c>
      <c r="J43" s="38">
        <v>3</v>
      </c>
      <c r="K43" s="27">
        <v>5</v>
      </c>
      <c r="L43" s="43">
        <f t="shared" si="22"/>
        <v>15</v>
      </c>
      <c r="M43" s="18" t="s">
        <v>36</v>
      </c>
      <c r="N43" s="38">
        <v>2</v>
      </c>
      <c r="O43" s="27">
        <v>5</v>
      </c>
      <c r="P43" s="41">
        <f t="shared" si="23"/>
        <v>10</v>
      </c>
      <c r="Q43" s="93"/>
      <c r="R43" s="90"/>
      <c r="S43" s="94">
        <v>5</v>
      </c>
      <c r="T43" s="92">
        <f t="shared" si="31"/>
        <v>0</v>
      </c>
      <c r="U43" s="88">
        <f t="shared" si="8"/>
        <v>40</v>
      </c>
      <c r="V43" s="59">
        <v>3</v>
      </c>
      <c r="X43" s="59">
        <v>2</v>
      </c>
      <c r="AB43" s="59">
        <v>3</v>
      </c>
      <c r="AC43" s="60"/>
      <c r="AD43" s="36">
        <f t="shared" si="25"/>
        <v>15</v>
      </c>
      <c r="AE43" s="36">
        <f t="shared" si="26"/>
        <v>0</v>
      </c>
      <c r="AF43" s="36">
        <f t="shared" si="27"/>
        <v>10</v>
      </c>
      <c r="AG43" s="36">
        <f t="shared" si="28"/>
        <v>0</v>
      </c>
      <c r="AH43" s="36">
        <f t="shared" si="29"/>
        <v>0</v>
      </c>
      <c r="AI43" s="36">
        <f t="shared" si="7"/>
        <v>0</v>
      </c>
      <c r="AJ43" s="36">
        <f t="shared" si="30"/>
        <v>15</v>
      </c>
      <c r="AK43" s="112">
        <v>45</v>
      </c>
    </row>
    <row r="44" spans="1:38" x14ac:dyDescent="0.25">
      <c r="A44" s="85">
        <v>43497</v>
      </c>
      <c r="B44" s="102" t="s">
        <v>8</v>
      </c>
      <c r="C44" s="98" t="s">
        <v>20</v>
      </c>
      <c r="D44" s="78" t="s">
        <v>5</v>
      </c>
      <c r="E44" s="18" t="s">
        <v>23</v>
      </c>
      <c r="F44" s="38">
        <v>4</v>
      </c>
      <c r="G44" s="26">
        <v>5</v>
      </c>
      <c r="H44" s="80">
        <f t="shared" si="21"/>
        <v>20</v>
      </c>
      <c r="I44" s="24" t="s">
        <v>55</v>
      </c>
      <c r="J44" s="38">
        <v>4</v>
      </c>
      <c r="K44" s="27">
        <v>5</v>
      </c>
      <c r="L44" s="43">
        <f t="shared" si="22"/>
        <v>20</v>
      </c>
      <c r="M44" s="18" t="s">
        <v>36</v>
      </c>
      <c r="N44" s="38">
        <v>5</v>
      </c>
      <c r="O44" s="27">
        <v>5</v>
      </c>
      <c r="P44" s="41">
        <f t="shared" si="23"/>
        <v>25</v>
      </c>
      <c r="Q44" s="93"/>
      <c r="R44" s="90"/>
      <c r="S44" s="94">
        <v>5</v>
      </c>
      <c r="T44" s="92">
        <f t="shared" si="31"/>
        <v>0</v>
      </c>
      <c r="U44" s="88">
        <f t="shared" si="8"/>
        <v>65</v>
      </c>
      <c r="V44" s="59">
        <v>4</v>
      </c>
      <c r="X44" s="59">
        <v>5</v>
      </c>
      <c r="AB44" s="59">
        <v>4</v>
      </c>
      <c r="AC44" s="60"/>
      <c r="AD44" s="36">
        <f t="shared" si="25"/>
        <v>20</v>
      </c>
      <c r="AE44" s="36">
        <f t="shared" si="26"/>
        <v>0</v>
      </c>
      <c r="AF44" s="36">
        <f t="shared" si="27"/>
        <v>25</v>
      </c>
      <c r="AG44" s="36">
        <f t="shared" si="28"/>
        <v>0</v>
      </c>
      <c r="AH44" s="36">
        <f t="shared" si="29"/>
        <v>0</v>
      </c>
      <c r="AI44" s="36">
        <f t="shared" si="7"/>
        <v>0</v>
      </c>
      <c r="AJ44" s="36">
        <f t="shared" si="30"/>
        <v>20</v>
      </c>
    </row>
    <row r="45" spans="1:38" x14ac:dyDescent="0.25">
      <c r="A45" s="84">
        <v>43497</v>
      </c>
      <c r="B45" s="102" t="s">
        <v>4</v>
      </c>
      <c r="C45" s="97" t="s">
        <v>5</v>
      </c>
      <c r="D45" s="77" t="s">
        <v>10</v>
      </c>
      <c r="E45" s="18" t="s">
        <v>23</v>
      </c>
      <c r="F45" s="38">
        <v>11</v>
      </c>
      <c r="G45" s="26">
        <v>5</v>
      </c>
      <c r="H45" s="80">
        <f t="shared" si="21"/>
        <v>55</v>
      </c>
      <c r="I45" s="24" t="s">
        <v>55</v>
      </c>
      <c r="J45" s="38">
        <v>3</v>
      </c>
      <c r="K45" s="27">
        <v>5</v>
      </c>
      <c r="L45" s="43">
        <f t="shared" si="22"/>
        <v>15</v>
      </c>
      <c r="M45" s="18" t="s">
        <v>36</v>
      </c>
      <c r="N45" s="38">
        <v>4</v>
      </c>
      <c r="O45" s="27">
        <v>5</v>
      </c>
      <c r="P45" s="41">
        <f t="shared" si="23"/>
        <v>20</v>
      </c>
      <c r="Q45" s="24" t="s">
        <v>25</v>
      </c>
      <c r="R45" s="38">
        <v>3</v>
      </c>
      <c r="S45" s="27">
        <v>5</v>
      </c>
      <c r="T45" s="9">
        <f t="shared" si="31"/>
        <v>15</v>
      </c>
      <c r="U45" s="88">
        <f t="shared" si="8"/>
        <v>105</v>
      </c>
      <c r="V45" s="59">
        <v>3</v>
      </c>
      <c r="X45" s="59">
        <v>4</v>
      </c>
      <c r="Y45" s="59">
        <v>3</v>
      </c>
      <c r="AB45" s="59">
        <v>11</v>
      </c>
      <c r="AC45" s="60"/>
      <c r="AD45" s="36">
        <f t="shared" si="25"/>
        <v>15</v>
      </c>
      <c r="AE45" s="36">
        <f t="shared" si="26"/>
        <v>0</v>
      </c>
      <c r="AF45" s="36">
        <f t="shared" si="27"/>
        <v>20</v>
      </c>
      <c r="AG45" s="36">
        <f t="shared" si="28"/>
        <v>15</v>
      </c>
      <c r="AH45" s="36">
        <f t="shared" si="29"/>
        <v>0</v>
      </c>
      <c r="AI45" s="36">
        <f t="shared" si="7"/>
        <v>0</v>
      </c>
      <c r="AJ45" s="36">
        <f t="shared" si="30"/>
        <v>55</v>
      </c>
    </row>
    <row r="46" spans="1:38" x14ac:dyDescent="0.25">
      <c r="A46" s="84">
        <v>43511</v>
      </c>
      <c r="B46" s="102" t="s">
        <v>4</v>
      </c>
      <c r="C46" s="97" t="s">
        <v>16</v>
      </c>
      <c r="D46" s="77" t="s">
        <v>5</v>
      </c>
      <c r="E46" s="18" t="s">
        <v>23</v>
      </c>
      <c r="F46" s="38">
        <v>6</v>
      </c>
      <c r="G46" s="26">
        <v>5</v>
      </c>
      <c r="H46" s="80">
        <f t="shared" si="21"/>
        <v>30</v>
      </c>
      <c r="I46" s="24" t="s">
        <v>24</v>
      </c>
      <c r="J46" s="38">
        <v>3</v>
      </c>
      <c r="K46" s="27">
        <v>5</v>
      </c>
      <c r="L46" s="43">
        <f t="shared" si="22"/>
        <v>15</v>
      </c>
      <c r="M46" s="18" t="s">
        <v>36</v>
      </c>
      <c r="N46" s="38">
        <v>3</v>
      </c>
      <c r="O46" s="27">
        <v>5</v>
      </c>
      <c r="P46" s="41">
        <f t="shared" si="23"/>
        <v>15</v>
      </c>
      <c r="Q46" s="24" t="s">
        <v>25</v>
      </c>
      <c r="R46" s="38">
        <v>7</v>
      </c>
      <c r="S46" s="27">
        <v>5</v>
      </c>
      <c r="T46" s="9">
        <f t="shared" si="31"/>
        <v>35</v>
      </c>
      <c r="U46" s="88">
        <f t="shared" si="8"/>
        <v>95</v>
      </c>
      <c r="V46" s="59">
        <v>3</v>
      </c>
      <c r="X46" s="59">
        <v>3</v>
      </c>
      <c r="Y46" s="59">
        <v>7</v>
      </c>
      <c r="AB46" s="59">
        <v>6</v>
      </c>
      <c r="AC46" s="60"/>
      <c r="AD46" s="36">
        <f t="shared" si="25"/>
        <v>15</v>
      </c>
      <c r="AE46" s="36">
        <f t="shared" si="26"/>
        <v>0</v>
      </c>
      <c r="AF46" s="36">
        <f t="shared" si="27"/>
        <v>15</v>
      </c>
      <c r="AG46" s="36">
        <f t="shared" si="28"/>
        <v>35</v>
      </c>
      <c r="AH46" s="36">
        <f t="shared" si="29"/>
        <v>0</v>
      </c>
      <c r="AI46" s="36">
        <f t="shared" si="7"/>
        <v>0</v>
      </c>
      <c r="AJ46" s="36">
        <f t="shared" si="30"/>
        <v>30</v>
      </c>
    </row>
    <row r="47" spans="1:38" x14ac:dyDescent="0.25">
      <c r="A47" s="85">
        <v>43518</v>
      </c>
      <c r="B47" s="102" t="s">
        <v>8</v>
      </c>
      <c r="C47" s="99" t="s">
        <v>34</v>
      </c>
      <c r="D47" s="79"/>
      <c r="E47" s="18" t="s">
        <v>36</v>
      </c>
      <c r="F47" s="38">
        <v>0</v>
      </c>
      <c r="G47" s="26">
        <v>5</v>
      </c>
      <c r="H47" s="80">
        <f t="shared" si="21"/>
        <v>0</v>
      </c>
      <c r="I47" s="24" t="s">
        <v>24</v>
      </c>
      <c r="J47" s="38">
        <v>2</v>
      </c>
      <c r="K47" s="27">
        <v>5</v>
      </c>
      <c r="L47" s="43">
        <f t="shared" si="22"/>
        <v>10</v>
      </c>
      <c r="M47" s="18" t="s">
        <v>25</v>
      </c>
      <c r="N47" s="38">
        <v>5</v>
      </c>
      <c r="O47" s="27">
        <v>5</v>
      </c>
      <c r="P47" s="41">
        <f t="shared" si="23"/>
        <v>25</v>
      </c>
      <c r="Q47" s="93"/>
      <c r="R47" s="90"/>
      <c r="S47" s="94">
        <v>5</v>
      </c>
      <c r="T47" s="92">
        <f t="shared" si="31"/>
        <v>0</v>
      </c>
      <c r="U47" s="88">
        <f t="shared" si="8"/>
        <v>35</v>
      </c>
      <c r="V47" s="59">
        <v>2</v>
      </c>
      <c r="X47" s="59">
        <v>0</v>
      </c>
      <c r="Y47" s="59">
        <v>5</v>
      </c>
      <c r="AC47" s="60"/>
      <c r="AD47" s="36">
        <f t="shared" si="25"/>
        <v>10</v>
      </c>
      <c r="AE47" s="36">
        <f t="shared" si="26"/>
        <v>0</v>
      </c>
      <c r="AF47" s="36">
        <f t="shared" si="27"/>
        <v>0</v>
      </c>
      <c r="AG47" s="36">
        <f t="shared" si="28"/>
        <v>25</v>
      </c>
      <c r="AH47" s="36">
        <f t="shared" si="29"/>
        <v>0</v>
      </c>
      <c r="AI47" s="36">
        <f t="shared" si="7"/>
        <v>0</v>
      </c>
      <c r="AJ47" s="36">
        <f t="shared" si="30"/>
        <v>0</v>
      </c>
    </row>
    <row r="48" spans="1:38" x14ac:dyDescent="0.25">
      <c r="A48" s="84">
        <v>43525</v>
      </c>
      <c r="B48" s="102" t="s">
        <v>4</v>
      </c>
      <c r="C48" s="97" t="s">
        <v>5</v>
      </c>
      <c r="D48" s="77" t="s">
        <v>9</v>
      </c>
      <c r="E48" s="18" t="s">
        <v>23</v>
      </c>
      <c r="F48" s="38">
        <v>3</v>
      </c>
      <c r="G48" s="26">
        <v>5</v>
      </c>
      <c r="H48" s="80">
        <f t="shared" si="21"/>
        <v>15</v>
      </c>
      <c r="I48" s="24" t="s">
        <v>24</v>
      </c>
      <c r="J48" s="38">
        <v>4</v>
      </c>
      <c r="K48" s="27">
        <v>5</v>
      </c>
      <c r="L48" s="43">
        <f t="shared" si="22"/>
        <v>20</v>
      </c>
      <c r="M48" s="18" t="s">
        <v>36</v>
      </c>
      <c r="N48" s="38">
        <v>7</v>
      </c>
      <c r="O48" s="27">
        <v>5</v>
      </c>
      <c r="P48" s="41">
        <f t="shared" si="23"/>
        <v>35</v>
      </c>
      <c r="Q48" s="24" t="s">
        <v>25</v>
      </c>
      <c r="R48" s="38">
        <v>6</v>
      </c>
      <c r="S48" s="27">
        <v>5</v>
      </c>
      <c r="T48" s="9">
        <f t="shared" si="31"/>
        <v>30</v>
      </c>
      <c r="U48" s="88">
        <f t="shared" si="8"/>
        <v>100</v>
      </c>
      <c r="V48" s="59">
        <v>4</v>
      </c>
      <c r="X48" s="59">
        <v>7</v>
      </c>
      <c r="Y48" s="59">
        <v>6</v>
      </c>
      <c r="AB48" s="59">
        <v>3</v>
      </c>
      <c r="AC48" s="60"/>
      <c r="AD48" s="36">
        <f t="shared" si="25"/>
        <v>20</v>
      </c>
      <c r="AE48" s="36">
        <f t="shared" si="26"/>
        <v>0</v>
      </c>
      <c r="AF48" s="36">
        <f t="shared" si="27"/>
        <v>35</v>
      </c>
      <c r="AG48" s="36">
        <f t="shared" si="28"/>
        <v>30</v>
      </c>
      <c r="AH48" s="36">
        <f t="shared" si="29"/>
        <v>0</v>
      </c>
      <c r="AI48" s="36">
        <f t="shared" si="7"/>
        <v>0</v>
      </c>
      <c r="AJ48" s="36">
        <f t="shared" si="30"/>
        <v>15</v>
      </c>
    </row>
    <row r="49" spans="1:36" x14ac:dyDescent="0.25">
      <c r="A49" s="85">
        <v>43532</v>
      </c>
      <c r="B49" s="102" t="s">
        <v>8</v>
      </c>
      <c r="C49" s="98" t="s">
        <v>58</v>
      </c>
      <c r="D49" s="78" t="s">
        <v>59</v>
      </c>
      <c r="E49" s="18" t="s">
        <v>60</v>
      </c>
      <c r="F49" s="38">
        <v>1</v>
      </c>
      <c r="G49" s="26">
        <v>5</v>
      </c>
      <c r="H49" s="80">
        <f t="shared" si="21"/>
        <v>5</v>
      </c>
      <c r="I49" s="24" t="s">
        <v>23</v>
      </c>
      <c r="J49" s="38">
        <v>2</v>
      </c>
      <c r="K49" s="27">
        <v>5</v>
      </c>
      <c r="L49" s="43">
        <f t="shared" si="22"/>
        <v>10</v>
      </c>
      <c r="M49" s="18" t="s">
        <v>25</v>
      </c>
      <c r="N49" s="38">
        <v>4</v>
      </c>
      <c r="O49" s="27">
        <v>5</v>
      </c>
      <c r="P49" s="41">
        <f t="shared" si="23"/>
        <v>20</v>
      </c>
      <c r="Q49" s="93"/>
      <c r="R49" s="90"/>
      <c r="S49" s="94">
        <v>5</v>
      </c>
      <c r="T49" s="92">
        <f t="shared" si="31"/>
        <v>0</v>
      </c>
      <c r="U49" s="88">
        <f t="shared" si="8"/>
        <v>35</v>
      </c>
      <c r="V49" s="59">
        <v>1</v>
      </c>
      <c r="Y49" s="59">
        <v>4</v>
      </c>
      <c r="AB49" s="59">
        <v>2</v>
      </c>
      <c r="AC49" s="60"/>
      <c r="AD49" s="36">
        <f t="shared" si="25"/>
        <v>5</v>
      </c>
      <c r="AE49" s="36">
        <f t="shared" si="26"/>
        <v>0</v>
      </c>
      <c r="AF49" s="36">
        <f t="shared" si="27"/>
        <v>0</v>
      </c>
      <c r="AG49" s="36">
        <f t="shared" si="28"/>
        <v>20</v>
      </c>
      <c r="AH49" s="36">
        <f t="shared" si="29"/>
        <v>0</v>
      </c>
      <c r="AI49" s="36">
        <f t="shared" si="7"/>
        <v>0</v>
      </c>
      <c r="AJ49" s="36">
        <f t="shared" si="30"/>
        <v>10</v>
      </c>
    </row>
    <row r="50" spans="1:36" x14ac:dyDescent="0.25">
      <c r="A50" s="84">
        <v>43539</v>
      </c>
      <c r="B50" s="102" t="s">
        <v>4</v>
      </c>
      <c r="C50" s="97" t="s">
        <v>7</v>
      </c>
      <c r="D50" s="77" t="s">
        <v>5</v>
      </c>
      <c r="E50" s="18" t="s">
        <v>24</v>
      </c>
      <c r="F50" s="38">
        <v>4</v>
      </c>
      <c r="G50" s="26">
        <v>5</v>
      </c>
      <c r="H50" s="80">
        <f t="shared" si="21"/>
        <v>20</v>
      </c>
      <c r="I50" s="24" t="s">
        <v>23</v>
      </c>
      <c r="J50" s="38">
        <v>4</v>
      </c>
      <c r="K50" s="27">
        <v>5</v>
      </c>
      <c r="L50" s="43">
        <f t="shared" si="22"/>
        <v>20</v>
      </c>
      <c r="M50" s="18" t="s">
        <v>36</v>
      </c>
      <c r="N50" s="38">
        <v>3</v>
      </c>
      <c r="O50" s="27">
        <v>5</v>
      </c>
      <c r="P50" s="41">
        <f t="shared" si="23"/>
        <v>15</v>
      </c>
      <c r="Q50" s="24" t="s">
        <v>25</v>
      </c>
      <c r="R50" s="38">
        <v>4</v>
      </c>
      <c r="S50" s="27">
        <v>5</v>
      </c>
      <c r="T50" s="9">
        <f t="shared" si="31"/>
        <v>20</v>
      </c>
      <c r="U50" s="88">
        <f t="shared" si="8"/>
        <v>75</v>
      </c>
      <c r="V50" s="59">
        <v>4</v>
      </c>
      <c r="X50" s="59">
        <v>3</v>
      </c>
      <c r="Y50" s="59">
        <v>4</v>
      </c>
      <c r="AB50" s="59">
        <v>4</v>
      </c>
      <c r="AC50" s="60"/>
      <c r="AD50" s="36">
        <f t="shared" si="25"/>
        <v>20</v>
      </c>
      <c r="AE50" s="36">
        <f t="shared" si="26"/>
        <v>0</v>
      </c>
      <c r="AF50" s="36">
        <f t="shared" si="27"/>
        <v>15</v>
      </c>
      <c r="AG50" s="36">
        <f t="shared" si="28"/>
        <v>20</v>
      </c>
      <c r="AH50" s="36">
        <f t="shared" si="29"/>
        <v>0</v>
      </c>
      <c r="AI50" s="36">
        <f t="shared" si="7"/>
        <v>0</v>
      </c>
      <c r="AJ50" s="36">
        <f t="shared" si="30"/>
        <v>20</v>
      </c>
    </row>
    <row r="51" spans="1:36" x14ac:dyDescent="0.25">
      <c r="A51" s="85">
        <v>43546</v>
      </c>
      <c r="B51" s="102" t="s">
        <v>8</v>
      </c>
      <c r="C51" s="98" t="s">
        <v>59</v>
      </c>
      <c r="D51" s="78" t="s">
        <v>58</v>
      </c>
      <c r="E51" s="18" t="s">
        <v>24</v>
      </c>
      <c r="F51" s="38">
        <v>4</v>
      </c>
      <c r="G51" s="26">
        <v>5</v>
      </c>
      <c r="H51" s="80">
        <f t="shared" si="21"/>
        <v>20</v>
      </c>
      <c r="I51" s="24" t="s">
        <v>23</v>
      </c>
      <c r="J51" s="38">
        <v>5</v>
      </c>
      <c r="K51" s="27">
        <v>5</v>
      </c>
      <c r="L51" s="43">
        <f t="shared" si="22"/>
        <v>25</v>
      </c>
      <c r="M51" s="18" t="s">
        <v>36</v>
      </c>
      <c r="N51" s="38">
        <v>4</v>
      </c>
      <c r="O51" s="27">
        <v>5</v>
      </c>
      <c r="P51" s="41">
        <f t="shared" si="23"/>
        <v>20</v>
      </c>
      <c r="Q51" s="93"/>
      <c r="R51" s="90"/>
      <c r="S51" s="94">
        <v>5</v>
      </c>
      <c r="T51" s="92">
        <f t="shared" si="31"/>
        <v>0</v>
      </c>
      <c r="U51" s="88">
        <f t="shared" si="8"/>
        <v>65</v>
      </c>
      <c r="V51" s="59">
        <v>4</v>
      </c>
      <c r="X51" s="59">
        <v>4</v>
      </c>
      <c r="AB51" s="59">
        <v>5</v>
      </c>
      <c r="AC51" s="60"/>
      <c r="AD51" s="36">
        <f t="shared" si="25"/>
        <v>20</v>
      </c>
      <c r="AE51" s="36">
        <f t="shared" si="26"/>
        <v>0</v>
      </c>
      <c r="AF51" s="36">
        <f t="shared" si="27"/>
        <v>20</v>
      </c>
      <c r="AG51" s="36">
        <f t="shared" si="28"/>
        <v>0</v>
      </c>
      <c r="AH51" s="36">
        <f t="shared" si="29"/>
        <v>0</v>
      </c>
      <c r="AI51" s="36">
        <f t="shared" si="7"/>
        <v>0</v>
      </c>
      <c r="AJ51" s="36">
        <f t="shared" si="30"/>
        <v>25</v>
      </c>
    </row>
    <row r="52" spans="1:36" x14ac:dyDescent="0.25">
      <c r="A52" s="85">
        <v>43553</v>
      </c>
      <c r="B52" s="102" t="s">
        <v>8</v>
      </c>
      <c r="C52" s="98" t="s">
        <v>65</v>
      </c>
      <c r="D52" s="78" t="s">
        <v>66</v>
      </c>
      <c r="E52" s="18" t="s">
        <v>23</v>
      </c>
      <c r="F52" s="38">
        <v>8</v>
      </c>
      <c r="G52" s="26">
        <v>5</v>
      </c>
      <c r="H52" s="80">
        <f t="shared" si="21"/>
        <v>40</v>
      </c>
      <c r="I52" s="24" t="s">
        <v>36</v>
      </c>
      <c r="J52" s="38">
        <v>6</v>
      </c>
      <c r="K52" s="27">
        <v>5</v>
      </c>
      <c r="L52" s="43">
        <f t="shared" si="22"/>
        <v>30</v>
      </c>
      <c r="M52" s="18" t="s">
        <v>25</v>
      </c>
      <c r="N52" s="38">
        <v>7</v>
      </c>
      <c r="O52" s="27">
        <v>5</v>
      </c>
      <c r="P52" s="41">
        <f t="shared" si="23"/>
        <v>35</v>
      </c>
      <c r="Q52" s="93"/>
      <c r="R52" s="90"/>
      <c r="S52" s="94">
        <v>5</v>
      </c>
      <c r="T52" s="92">
        <f t="shared" si="31"/>
        <v>0</v>
      </c>
      <c r="U52" s="88">
        <f>H52+L52+P52+T52</f>
        <v>105</v>
      </c>
      <c r="X52" s="59">
        <v>6</v>
      </c>
      <c r="Y52" s="59">
        <v>7</v>
      </c>
      <c r="AB52" s="59">
        <v>8</v>
      </c>
      <c r="AC52" s="60"/>
      <c r="AD52" s="36">
        <f t="shared" si="25"/>
        <v>0</v>
      </c>
      <c r="AE52" s="36">
        <f t="shared" si="26"/>
        <v>0</v>
      </c>
      <c r="AF52" s="36">
        <f t="shared" si="27"/>
        <v>30</v>
      </c>
      <c r="AG52" s="36">
        <f t="shared" si="28"/>
        <v>35</v>
      </c>
      <c r="AH52" s="36">
        <f t="shared" si="29"/>
        <v>0</v>
      </c>
      <c r="AI52" s="36">
        <f t="shared" si="7"/>
        <v>0</v>
      </c>
      <c r="AJ52" s="36">
        <f t="shared" si="30"/>
        <v>40</v>
      </c>
    </row>
    <row r="53" spans="1:36" x14ac:dyDescent="0.25">
      <c r="A53" s="85">
        <v>43560</v>
      </c>
      <c r="B53" s="102" t="s">
        <v>8</v>
      </c>
      <c r="C53" s="98" t="s">
        <v>66</v>
      </c>
      <c r="D53" s="78" t="s">
        <v>67</v>
      </c>
      <c r="E53" s="18" t="s">
        <v>24</v>
      </c>
      <c r="F53" s="38">
        <v>3</v>
      </c>
      <c r="G53" s="26">
        <v>5</v>
      </c>
      <c r="H53" s="80">
        <f t="shared" si="21"/>
        <v>15</v>
      </c>
      <c r="I53" s="24" t="s">
        <v>36</v>
      </c>
      <c r="J53" s="38">
        <v>2</v>
      </c>
      <c r="K53" s="27">
        <v>5</v>
      </c>
      <c r="L53" s="43">
        <f t="shared" si="22"/>
        <v>10</v>
      </c>
      <c r="M53" s="18" t="s">
        <v>25</v>
      </c>
      <c r="N53" s="38">
        <v>6</v>
      </c>
      <c r="O53" s="27">
        <v>5</v>
      </c>
      <c r="P53" s="41">
        <f t="shared" si="23"/>
        <v>30</v>
      </c>
      <c r="Q53" s="93"/>
      <c r="R53" s="90"/>
      <c r="S53" s="94">
        <v>5</v>
      </c>
      <c r="T53" s="92">
        <f t="shared" si="31"/>
        <v>0</v>
      </c>
      <c r="U53" s="88">
        <f t="shared" si="8"/>
        <v>55</v>
      </c>
      <c r="V53" s="59">
        <v>3</v>
      </c>
      <c r="X53" s="59">
        <v>2</v>
      </c>
      <c r="Y53" s="59">
        <v>6</v>
      </c>
      <c r="AB53" s="36">
        <v>3</v>
      </c>
      <c r="AC53" s="60"/>
      <c r="AD53" s="36">
        <f t="shared" si="25"/>
        <v>15</v>
      </c>
      <c r="AE53" s="36">
        <f t="shared" si="26"/>
        <v>0</v>
      </c>
      <c r="AF53" s="36">
        <f t="shared" si="27"/>
        <v>10</v>
      </c>
      <c r="AG53" s="36">
        <f t="shared" si="28"/>
        <v>30</v>
      </c>
      <c r="AH53" s="36">
        <f t="shared" si="29"/>
        <v>0</v>
      </c>
      <c r="AI53" s="36">
        <f t="shared" si="7"/>
        <v>0</v>
      </c>
      <c r="AJ53" s="36">
        <f t="shared" si="30"/>
        <v>15</v>
      </c>
    </row>
    <row r="54" spans="1:36" x14ac:dyDescent="0.25">
      <c r="A54" s="84">
        <v>43567</v>
      </c>
      <c r="B54" s="102" t="s">
        <v>4</v>
      </c>
      <c r="C54" s="97" t="s">
        <v>5</v>
      </c>
      <c r="D54" s="77" t="s">
        <v>17</v>
      </c>
      <c r="E54" s="18" t="s">
        <v>23</v>
      </c>
      <c r="F54" s="38">
        <v>1</v>
      </c>
      <c r="G54" s="26">
        <v>5</v>
      </c>
      <c r="H54" s="80">
        <f t="shared" si="21"/>
        <v>5</v>
      </c>
      <c r="I54" s="24" t="s">
        <v>36</v>
      </c>
      <c r="J54" s="38">
        <v>7</v>
      </c>
      <c r="K54" s="27">
        <v>5</v>
      </c>
      <c r="L54" s="43">
        <f t="shared" si="22"/>
        <v>35</v>
      </c>
      <c r="M54" s="18" t="s">
        <v>24</v>
      </c>
      <c r="N54" s="38">
        <v>3</v>
      </c>
      <c r="O54" s="27">
        <v>5</v>
      </c>
      <c r="P54" s="41">
        <f t="shared" si="23"/>
        <v>15</v>
      </c>
      <c r="Q54" s="24" t="s">
        <v>25</v>
      </c>
      <c r="R54" s="38">
        <v>9</v>
      </c>
      <c r="S54" s="27">
        <v>5</v>
      </c>
      <c r="T54" s="9">
        <f t="shared" ref="T54:T117" si="32">R54*S54</f>
        <v>45</v>
      </c>
      <c r="U54" s="88">
        <f t="shared" si="8"/>
        <v>100</v>
      </c>
      <c r="V54" s="36">
        <v>3</v>
      </c>
      <c r="X54" s="36">
        <v>7</v>
      </c>
      <c r="Y54" s="36">
        <v>9</v>
      </c>
      <c r="AB54" s="36">
        <v>1</v>
      </c>
      <c r="AC54" s="60"/>
      <c r="AD54" s="36">
        <f t="shared" si="25"/>
        <v>15</v>
      </c>
      <c r="AE54" s="36">
        <f t="shared" si="26"/>
        <v>0</v>
      </c>
      <c r="AF54" s="36">
        <f t="shared" si="27"/>
        <v>35</v>
      </c>
      <c r="AG54" s="36">
        <f t="shared" si="28"/>
        <v>45</v>
      </c>
      <c r="AH54" s="36">
        <f t="shared" si="29"/>
        <v>0</v>
      </c>
      <c r="AI54" s="36">
        <f t="shared" si="7"/>
        <v>0</v>
      </c>
      <c r="AJ54" s="36">
        <f t="shared" si="30"/>
        <v>5</v>
      </c>
    </row>
    <row r="55" spans="1:36" x14ac:dyDescent="0.25">
      <c r="A55" s="84">
        <v>43574</v>
      </c>
      <c r="B55" s="102" t="s">
        <v>4</v>
      </c>
      <c r="C55" s="97" t="s">
        <v>12</v>
      </c>
      <c r="D55" s="77" t="s">
        <v>5</v>
      </c>
      <c r="E55" s="18" t="s">
        <v>23</v>
      </c>
      <c r="F55" s="38">
        <v>5</v>
      </c>
      <c r="G55" s="26">
        <v>5</v>
      </c>
      <c r="H55" s="80">
        <f t="shared" si="21"/>
        <v>25</v>
      </c>
      <c r="I55" s="24" t="s">
        <v>36</v>
      </c>
      <c r="J55" s="38">
        <v>4</v>
      </c>
      <c r="K55" s="27">
        <v>5</v>
      </c>
      <c r="L55" s="43">
        <f t="shared" si="22"/>
        <v>20</v>
      </c>
      <c r="M55" s="18" t="s">
        <v>24</v>
      </c>
      <c r="N55" s="38">
        <v>6</v>
      </c>
      <c r="O55" s="27">
        <v>5</v>
      </c>
      <c r="P55" s="41">
        <f t="shared" si="23"/>
        <v>30</v>
      </c>
      <c r="Q55" s="24" t="s">
        <v>25</v>
      </c>
      <c r="R55" s="38">
        <v>4</v>
      </c>
      <c r="S55" s="27">
        <v>5</v>
      </c>
      <c r="T55" s="9">
        <f t="shared" si="32"/>
        <v>20</v>
      </c>
      <c r="U55" s="88">
        <f t="shared" si="8"/>
        <v>95</v>
      </c>
      <c r="V55" s="36">
        <v>6</v>
      </c>
      <c r="X55" s="36">
        <v>4</v>
      </c>
      <c r="Y55" s="36">
        <v>4</v>
      </c>
      <c r="AB55" s="36">
        <v>5</v>
      </c>
      <c r="AC55" s="60"/>
      <c r="AD55" s="36">
        <f t="shared" si="25"/>
        <v>30</v>
      </c>
      <c r="AE55" s="36">
        <f t="shared" si="26"/>
        <v>0</v>
      </c>
      <c r="AF55" s="36">
        <f t="shared" si="27"/>
        <v>20</v>
      </c>
      <c r="AG55" s="36">
        <f t="shared" si="28"/>
        <v>20</v>
      </c>
      <c r="AH55" s="36">
        <f t="shared" si="29"/>
        <v>0</v>
      </c>
      <c r="AI55" s="36">
        <f t="shared" si="7"/>
        <v>0</v>
      </c>
      <c r="AJ55" s="36">
        <f t="shared" si="30"/>
        <v>25</v>
      </c>
    </row>
    <row r="56" spans="1:36" x14ac:dyDescent="0.25">
      <c r="A56" s="85">
        <v>43581</v>
      </c>
      <c r="B56" s="102" t="s">
        <v>8</v>
      </c>
      <c r="C56" s="143" t="s">
        <v>54</v>
      </c>
      <c r="D56" s="144"/>
      <c r="E56" s="18" t="s">
        <v>23</v>
      </c>
      <c r="F56" s="38"/>
      <c r="G56" s="26">
        <v>5</v>
      </c>
      <c r="H56" s="80">
        <f t="shared" si="21"/>
        <v>0</v>
      </c>
      <c r="I56" s="24" t="s">
        <v>24</v>
      </c>
      <c r="J56" s="38"/>
      <c r="K56" s="27">
        <v>5</v>
      </c>
      <c r="L56" s="43">
        <f t="shared" si="22"/>
        <v>0</v>
      </c>
      <c r="M56" s="18" t="s">
        <v>36</v>
      </c>
      <c r="N56" s="38"/>
      <c r="O56" s="27">
        <v>5</v>
      </c>
      <c r="P56" s="41">
        <f t="shared" si="23"/>
        <v>0</v>
      </c>
      <c r="Q56" s="24" t="s">
        <v>25</v>
      </c>
      <c r="R56" s="38"/>
      <c r="S56" s="27">
        <v>5</v>
      </c>
      <c r="T56" s="9">
        <f t="shared" si="32"/>
        <v>0</v>
      </c>
      <c r="U56" s="88">
        <f t="shared" si="8"/>
        <v>0</v>
      </c>
      <c r="AC56" s="60"/>
      <c r="AD56" s="36">
        <f t="shared" si="25"/>
        <v>0</v>
      </c>
      <c r="AE56" s="36">
        <f t="shared" si="26"/>
        <v>0</v>
      </c>
      <c r="AF56" s="36">
        <f t="shared" si="27"/>
        <v>0</v>
      </c>
      <c r="AG56" s="36">
        <f t="shared" si="28"/>
        <v>0</v>
      </c>
      <c r="AH56" s="36">
        <f t="shared" si="29"/>
        <v>0</v>
      </c>
      <c r="AI56" s="36">
        <f t="shared" si="7"/>
        <v>0</v>
      </c>
      <c r="AJ56" s="36">
        <f t="shared" si="30"/>
        <v>0</v>
      </c>
    </row>
    <row r="57" spans="1:36" x14ac:dyDescent="0.25">
      <c r="A57" s="84">
        <v>43595</v>
      </c>
      <c r="B57" s="102" t="s">
        <v>4</v>
      </c>
      <c r="C57" s="145" t="s">
        <v>69</v>
      </c>
      <c r="D57" s="146"/>
      <c r="E57" s="18" t="s">
        <v>23</v>
      </c>
      <c r="F57" s="38">
        <v>7</v>
      </c>
      <c r="G57" s="26">
        <v>5</v>
      </c>
      <c r="H57" s="80">
        <f t="shared" si="21"/>
        <v>35</v>
      </c>
      <c r="I57" s="24" t="s">
        <v>24</v>
      </c>
      <c r="J57" s="38">
        <v>2</v>
      </c>
      <c r="K57" s="27">
        <v>5</v>
      </c>
      <c r="L57" s="43">
        <f t="shared" si="22"/>
        <v>10</v>
      </c>
      <c r="M57" s="18" t="s">
        <v>36</v>
      </c>
      <c r="N57" s="38">
        <v>3</v>
      </c>
      <c r="O57" s="27">
        <v>5</v>
      </c>
      <c r="P57" s="41">
        <f t="shared" si="23"/>
        <v>15</v>
      </c>
      <c r="Q57" s="24" t="s">
        <v>25</v>
      </c>
      <c r="R57" s="38">
        <v>4</v>
      </c>
      <c r="S57" s="27">
        <v>5</v>
      </c>
      <c r="T57" s="9">
        <f t="shared" si="32"/>
        <v>20</v>
      </c>
      <c r="U57" s="88">
        <f t="shared" si="8"/>
        <v>80</v>
      </c>
      <c r="V57" s="36">
        <v>2</v>
      </c>
      <c r="X57" s="36">
        <v>3</v>
      </c>
      <c r="Y57" s="36">
        <v>4</v>
      </c>
      <c r="AB57" s="36">
        <v>7</v>
      </c>
      <c r="AC57" s="60"/>
      <c r="AD57" s="36">
        <f t="shared" si="25"/>
        <v>10</v>
      </c>
      <c r="AE57" s="36">
        <f t="shared" si="26"/>
        <v>0</v>
      </c>
      <c r="AF57" s="36">
        <f t="shared" si="27"/>
        <v>15</v>
      </c>
      <c r="AG57" s="36">
        <f t="shared" si="28"/>
        <v>20</v>
      </c>
      <c r="AH57" s="36">
        <f t="shared" si="29"/>
        <v>0</v>
      </c>
      <c r="AI57" s="36">
        <f t="shared" si="7"/>
        <v>0</v>
      </c>
      <c r="AJ57" s="36">
        <f t="shared" si="30"/>
        <v>35</v>
      </c>
    </row>
    <row r="58" spans="1:36" x14ac:dyDescent="0.25">
      <c r="A58" s="109">
        <v>43721</v>
      </c>
      <c r="B58" s="110" t="s">
        <v>4</v>
      </c>
      <c r="C58" s="111" t="s">
        <v>5</v>
      </c>
      <c r="D58" s="111" t="s">
        <v>10</v>
      </c>
      <c r="E58" s="67" t="s">
        <v>23</v>
      </c>
      <c r="F58" s="38">
        <v>8</v>
      </c>
      <c r="G58" s="26">
        <v>5</v>
      </c>
      <c r="H58" s="107">
        <f t="shared" si="21"/>
        <v>40</v>
      </c>
      <c r="I58" s="24" t="s">
        <v>24</v>
      </c>
      <c r="J58" s="38">
        <v>4</v>
      </c>
      <c r="K58" s="27">
        <v>5</v>
      </c>
      <c r="L58" s="108">
        <f t="shared" si="22"/>
        <v>20</v>
      </c>
      <c r="M58" s="67" t="s">
        <v>36</v>
      </c>
      <c r="N58" s="38">
        <v>4</v>
      </c>
      <c r="O58" s="27">
        <v>5</v>
      </c>
      <c r="P58" s="106">
        <f t="shared" si="23"/>
        <v>20</v>
      </c>
      <c r="Q58" s="67" t="s">
        <v>25</v>
      </c>
      <c r="R58" s="38">
        <v>1</v>
      </c>
      <c r="S58" s="27">
        <v>5</v>
      </c>
      <c r="T58" s="105">
        <f t="shared" si="32"/>
        <v>5</v>
      </c>
      <c r="U58" s="88">
        <f t="shared" si="8"/>
        <v>85</v>
      </c>
      <c r="V58" s="36">
        <v>4</v>
      </c>
      <c r="X58" s="36">
        <v>4</v>
      </c>
      <c r="Y58" s="36">
        <v>1</v>
      </c>
      <c r="AB58" s="36">
        <v>8</v>
      </c>
      <c r="AC58" s="60"/>
      <c r="AD58" s="36">
        <f t="shared" ref="AD58:AD73" si="33">V58*5</f>
        <v>20</v>
      </c>
      <c r="AE58" s="36">
        <f t="shared" ref="AE58:AE73" si="34">W58*5</f>
        <v>0</v>
      </c>
      <c r="AF58" s="36">
        <f t="shared" ref="AF58:AF73" si="35">X58*5</f>
        <v>20</v>
      </c>
      <c r="AG58" s="36">
        <f t="shared" ref="AG58:AG73" si="36">Y58*5</f>
        <v>5</v>
      </c>
      <c r="AH58" s="36">
        <f t="shared" ref="AH58:AH73" si="37">Z58*5</f>
        <v>0</v>
      </c>
      <c r="AI58" s="36">
        <f t="shared" si="7"/>
        <v>0</v>
      </c>
      <c r="AJ58" s="36">
        <f t="shared" ref="AJ58:AJ117" si="38">AB58*5</f>
        <v>40</v>
      </c>
    </row>
    <row r="59" spans="1:36" x14ac:dyDescent="0.25">
      <c r="A59" s="109">
        <v>43735</v>
      </c>
      <c r="B59" s="110" t="s">
        <v>4</v>
      </c>
      <c r="C59" s="111" t="s">
        <v>17</v>
      </c>
      <c r="D59" s="111" t="s">
        <v>5</v>
      </c>
      <c r="E59" s="67" t="s">
        <v>23</v>
      </c>
      <c r="F59" s="38">
        <v>6</v>
      </c>
      <c r="G59" s="26">
        <v>5</v>
      </c>
      <c r="H59" s="107">
        <f t="shared" si="21"/>
        <v>30</v>
      </c>
      <c r="I59" s="24" t="s">
        <v>24</v>
      </c>
      <c r="J59" s="38">
        <v>4</v>
      </c>
      <c r="K59" s="27">
        <v>5</v>
      </c>
      <c r="L59" s="108">
        <f t="shared" si="22"/>
        <v>20</v>
      </c>
      <c r="M59" s="67" t="s">
        <v>36</v>
      </c>
      <c r="N59" s="38">
        <v>5</v>
      </c>
      <c r="O59" s="27">
        <v>5</v>
      </c>
      <c r="P59" s="106">
        <f t="shared" si="23"/>
        <v>25</v>
      </c>
      <c r="Q59" s="67" t="s">
        <v>25</v>
      </c>
      <c r="R59" s="38">
        <v>6</v>
      </c>
      <c r="S59" s="27">
        <v>5</v>
      </c>
      <c r="T59" s="105">
        <f t="shared" si="32"/>
        <v>30</v>
      </c>
      <c r="U59" s="88">
        <f t="shared" si="8"/>
        <v>105</v>
      </c>
      <c r="V59" s="36">
        <v>4</v>
      </c>
      <c r="X59" s="36">
        <v>5</v>
      </c>
      <c r="Y59" s="36">
        <v>6</v>
      </c>
      <c r="AB59" s="36">
        <v>6</v>
      </c>
      <c r="AC59" s="60"/>
      <c r="AD59" s="36">
        <f t="shared" si="33"/>
        <v>20</v>
      </c>
      <c r="AE59" s="36">
        <f t="shared" si="34"/>
        <v>0</v>
      </c>
      <c r="AF59" s="36">
        <f t="shared" si="35"/>
        <v>25</v>
      </c>
      <c r="AG59" s="36">
        <f t="shared" si="36"/>
        <v>30</v>
      </c>
      <c r="AH59" s="36">
        <f t="shared" si="37"/>
        <v>0</v>
      </c>
      <c r="AI59" s="36">
        <f t="shared" si="7"/>
        <v>0</v>
      </c>
      <c r="AJ59" s="36">
        <f t="shared" si="38"/>
        <v>30</v>
      </c>
    </row>
    <row r="60" spans="1:36" x14ac:dyDescent="0.25">
      <c r="A60" s="109">
        <v>43756</v>
      </c>
      <c r="B60" s="110" t="s">
        <v>4</v>
      </c>
      <c r="C60" s="111" t="s">
        <v>5</v>
      </c>
      <c r="D60" s="111" t="s">
        <v>53</v>
      </c>
      <c r="E60" s="67" t="s">
        <v>23</v>
      </c>
      <c r="F60" s="38">
        <v>3</v>
      </c>
      <c r="G60" s="26">
        <v>5</v>
      </c>
      <c r="H60" s="107">
        <f t="shared" si="21"/>
        <v>15</v>
      </c>
      <c r="I60" s="24" t="s">
        <v>24</v>
      </c>
      <c r="J60" s="38">
        <v>5</v>
      </c>
      <c r="K60" s="27">
        <v>5</v>
      </c>
      <c r="L60" s="108">
        <f t="shared" si="22"/>
        <v>25</v>
      </c>
      <c r="M60" s="67" t="s">
        <v>36</v>
      </c>
      <c r="N60" s="38">
        <v>7</v>
      </c>
      <c r="O60" s="27">
        <v>5</v>
      </c>
      <c r="P60" s="106">
        <f t="shared" si="23"/>
        <v>35</v>
      </c>
      <c r="Q60" s="67" t="s">
        <v>25</v>
      </c>
      <c r="R60" s="38">
        <v>7</v>
      </c>
      <c r="S60" s="27">
        <v>5</v>
      </c>
      <c r="T60" s="105">
        <f t="shared" si="32"/>
        <v>35</v>
      </c>
      <c r="U60" s="88">
        <f t="shared" si="8"/>
        <v>110</v>
      </c>
      <c r="V60" s="36">
        <v>5</v>
      </c>
      <c r="X60" s="36">
        <v>7</v>
      </c>
      <c r="Y60" s="36">
        <v>7</v>
      </c>
      <c r="AB60" s="36">
        <v>3</v>
      </c>
      <c r="AC60" s="60"/>
      <c r="AD60" s="36">
        <f t="shared" si="33"/>
        <v>25</v>
      </c>
      <c r="AE60" s="36">
        <f t="shared" si="34"/>
        <v>0</v>
      </c>
      <c r="AF60" s="36">
        <f t="shared" si="35"/>
        <v>35</v>
      </c>
      <c r="AG60" s="36">
        <f t="shared" si="36"/>
        <v>35</v>
      </c>
      <c r="AH60" s="36">
        <f t="shared" si="37"/>
        <v>0</v>
      </c>
      <c r="AI60" s="36">
        <f t="shared" si="7"/>
        <v>0</v>
      </c>
      <c r="AJ60" s="36">
        <f t="shared" si="38"/>
        <v>15</v>
      </c>
    </row>
    <row r="61" spans="1:36" x14ac:dyDescent="0.25">
      <c r="A61" s="109">
        <v>43770</v>
      </c>
      <c r="B61" s="110" t="s">
        <v>4</v>
      </c>
      <c r="C61" s="111" t="s">
        <v>5</v>
      </c>
      <c r="D61" s="111" t="s">
        <v>9</v>
      </c>
      <c r="E61" s="67" t="s">
        <v>23</v>
      </c>
      <c r="F61" s="38">
        <v>5</v>
      </c>
      <c r="G61" s="104">
        <v>5</v>
      </c>
      <c r="H61" s="107">
        <f t="shared" si="21"/>
        <v>25</v>
      </c>
      <c r="I61" s="24" t="s">
        <v>24</v>
      </c>
      <c r="J61" s="38">
        <v>3</v>
      </c>
      <c r="K61" s="27">
        <v>5</v>
      </c>
      <c r="L61" s="108">
        <f t="shared" si="22"/>
        <v>15</v>
      </c>
      <c r="M61" s="67" t="s">
        <v>36</v>
      </c>
      <c r="N61" s="38">
        <v>7</v>
      </c>
      <c r="O61" s="27">
        <v>5</v>
      </c>
      <c r="P61" s="106">
        <f t="shared" si="23"/>
        <v>35</v>
      </c>
      <c r="Q61" s="67" t="s">
        <v>25</v>
      </c>
      <c r="R61" s="38">
        <v>7</v>
      </c>
      <c r="S61" s="27">
        <v>5</v>
      </c>
      <c r="T61" s="105">
        <f t="shared" si="32"/>
        <v>35</v>
      </c>
      <c r="U61" s="88">
        <f t="shared" si="8"/>
        <v>110</v>
      </c>
      <c r="V61" s="36">
        <v>3</v>
      </c>
      <c r="X61" s="36">
        <v>7</v>
      </c>
      <c r="Y61" s="36">
        <v>7</v>
      </c>
      <c r="AB61" s="36">
        <v>5</v>
      </c>
      <c r="AC61" s="60"/>
      <c r="AD61" s="36">
        <f t="shared" si="33"/>
        <v>15</v>
      </c>
      <c r="AE61" s="36">
        <f t="shared" si="34"/>
        <v>0</v>
      </c>
      <c r="AF61" s="36">
        <f t="shared" si="35"/>
        <v>35</v>
      </c>
      <c r="AG61" s="36">
        <f t="shared" si="36"/>
        <v>35</v>
      </c>
      <c r="AH61" s="36">
        <f t="shared" si="37"/>
        <v>0</v>
      </c>
      <c r="AI61" s="36">
        <f t="shared" si="7"/>
        <v>0</v>
      </c>
      <c r="AJ61" s="36">
        <f t="shared" si="38"/>
        <v>25</v>
      </c>
    </row>
    <row r="62" spans="1:36" x14ac:dyDescent="0.25">
      <c r="A62" s="109">
        <v>43784</v>
      </c>
      <c r="B62" s="110" t="s">
        <v>4</v>
      </c>
      <c r="C62" s="111" t="s">
        <v>12</v>
      </c>
      <c r="D62" s="111" t="s">
        <v>5</v>
      </c>
      <c r="E62" s="67" t="s">
        <v>23</v>
      </c>
      <c r="F62" s="38">
        <v>5</v>
      </c>
      <c r="G62" s="26">
        <v>5</v>
      </c>
      <c r="H62" s="107">
        <f t="shared" si="21"/>
        <v>25</v>
      </c>
      <c r="I62" s="24" t="s">
        <v>24</v>
      </c>
      <c r="J62" s="38">
        <v>1</v>
      </c>
      <c r="K62" s="27">
        <v>5</v>
      </c>
      <c r="L62" s="108">
        <f t="shared" si="22"/>
        <v>5</v>
      </c>
      <c r="M62" s="67" t="s">
        <v>36</v>
      </c>
      <c r="N62" s="38">
        <v>6</v>
      </c>
      <c r="O62" s="27">
        <v>5</v>
      </c>
      <c r="P62" s="106">
        <f t="shared" si="23"/>
        <v>30</v>
      </c>
      <c r="Q62" s="67" t="s">
        <v>25</v>
      </c>
      <c r="R62" s="38">
        <v>5</v>
      </c>
      <c r="S62" s="27">
        <v>5</v>
      </c>
      <c r="T62" s="105">
        <f t="shared" si="32"/>
        <v>25</v>
      </c>
      <c r="U62" s="88">
        <f t="shared" si="8"/>
        <v>85</v>
      </c>
      <c r="V62" s="36">
        <v>1</v>
      </c>
      <c r="X62" s="36">
        <v>6</v>
      </c>
      <c r="Y62" s="36">
        <v>5</v>
      </c>
      <c r="AB62" s="36">
        <v>5</v>
      </c>
      <c r="AC62" s="60"/>
      <c r="AD62" s="36">
        <f t="shared" si="33"/>
        <v>5</v>
      </c>
      <c r="AE62" s="36">
        <f t="shared" si="34"/>
        <v>0</v>
      </c>
      <c r="AF62" s="36">
        <f t="shared" si="35"/>
        <v>30</v>
      </c>
      <c r="AG62" s="36">
        <f t="shared" si="36"/>
        <v>25</v>
      </c>
      <c r="AH62" s="36">
        <f t="shared" si="37"/>
        <v>0</v>
      </c>
      <c r="AI62" s="36">
        <f t="shared" si="7"/>
        <v>0</v>
      </c>
      <c r="AJ62" s="36">
        <f t="shared" si="38"/>
        <v>25</v>
      </c>
    </row>
    <row r="63" spans="1:36" x14ac:dyDescent="0.25">
      <c r="A63" s="109">
        <v>43798</v>
      </c>
      <c r="B63" s="110" t="s">
        <v>4</v>
      </c>
      <c r="C63" s="111" t="s">
        <v>5</v>
      </c>
      <c r="D63" s="111" t="s">
        <v>16</v>
      </c>
      <c r="E63" s="67" t="s">
        <v>25</v>
      </c>
      <c r="F63" s="38">
        <v>3</v>
      </c>
      <c r="G63" s="26">
        <v>5</v>
      </c>
      <c r="H63" s="107">
        <f t="shared" si="21"/>
        <v>15</v>
      </c>
      <c r="I63" s="67" t="s">
        <v>23</v>
      </c>
      <c r="J63" s="38">
        <v>4</v>
      </c>
      <c r="K63" s="27">
        <v>5</v>
      </c>
      <c r="L63" s="108">
        <f t="shared" si="22"/>
        <v>20</v>
      </c>
      <c r="M63" s="67" t="s">
        <v>24</v>
      </c>
      <c r="N63" s="38">
        <v>0</v>
      </c>
      <c r="O63" s="27">
        <v>5</v>
      </c>
      <c r="P63" s="106">
        <f t="shared" si="23"/>
        <v>0</v>
      </c>
      <c r="Q63" s="67" t="s">
        <v>36</v>
      </c>
      <c r="R63" s="38">
        <v>5</v>
      </c>
      <c r="S63" s="27">
        <v>5</v>
      </c>
      <c r="T63" s="105">
        <f t="shared" si="32"/>
        <v>25</v>
      </c>
      <c r="U63" s="88">
        <f t="shared" si="8"/>
        <v>60</v>
      </c>
      <c r="V63" s="36">
        <v>0</v>
      </c>
      <c r="X63" s="36">
        <v>5</v>
      </c>
      <c r="Y63" s="36">
        <v>3</v>
      </c>
      <c r="AB63" s="36">
        <v>4</v>
      </c>
      <c r="AC63" s="60"/>
      <c r="AD63" s="36">
        <f t="shared" si="33"/>
        <v>0</v>
      </c>
      <c r="AE63" s="36">
        <f t="shared" si="34"/>
        <v>0</v>
      </c>
      <c r="AF63" s="36">
        <f t="shared" si="35"/>
        <v>25</v>
      </c>
      <c r="AG63" s="36">
        <f t="shared" si="36"/>
        <v>15</v>
      </c>
      <c r="AH63" s="36">
        <f t="shared" si="37"/>
        <v>0</v>
      </c>
      <c r="AI63" s="36">
        <f t="shared" si="7"/>
        <v>0</v>
      </c>
      <c r="AJ63" s="36">
        <f t="shared" si="38"/>
        <v>20</v>
      </c>
    </row>
    <row r="64" spans="1:36" x14ac:dyDescent="0.25">
      <c r="A64" s="109">
        <v>43812</v>
      </c>
      <c r="B64" s="110" t="s">
        <v>4</v>
      </c>
      <c r="C64" s="111" t="s">
        <v>7</v>
      </c>
      <c r="D64" s="111" t="s">
        <v>5</v>
      </c>
      <c r="E64" s="67" t="s">
        <v>23</v>
      </c>
      <c r="F64" s="38">
        <v>4</v>
      </c>
      <c r="G64" s="26">
        <v>5</v>
      </c>
      <c r="H64" s="107">
        <f t="shared" si="21"/>
        <v>20</v>
      </c>
      <c r="I64" s="67" t="s">
        <v>24</v>
      </c>
      <c r="J64" s="38">
        <v>3</v>
      </c>
      <c r="K64" s="27">
        <v>5</v>
      </c>
      <c r="L64" s="108">
        <f t="shared" si="22"/>
        <v>15</v>
      </c>
      <c r="M64" s="67" t="s">
        <v>36</v>
      </c>
      <c r="N64" s="38">
        <v>5</v>
      </c>
      <c r="O64" s="27">
        <v>5</v>
      </c>
      <c r="P64" s="106">
        <f t="shared" si="23"/>
        <v>25</v>
      </c>
      <c r="Q64" s="67" t="s">
        <v>25</v>
      </c>
      <c r="R64" s="38">
        <v>7</v>
      </c>
      <c r="S64" s="27">
        <v>5</v>
      </c>
      <c r="T64" s="105">
        <f t="shared" si="32"/>
        <v>35</v>
      </c>
      <c r="U64" s="88">
        <f t="shared" si="8"/>
        <v>95</v>
      </c>
      <c r="V64" s="36">
        <v>3</v>
      </c>
      <c r="X64" s="36">
        <v>5</v>
      </c>
      <c r="Y64" s="36">
        <v>7</v>
      </c>
      <c r="AB64" s="36">
        <v>4</v>
      </c>
      <c r="AC64" s="60"/>
      <c r="AD64" s="36">
        <f t="shared" si="33"/>
        <v>15</v>
      </c>
      <c r="AE64" s="36">
        <f t="shared" si="34"/>
        <v>0</v>
      </c>
      <c r="AF64" s="36">
        <f t="shared" si="35"/>
        <v>25</v>
      </c>
      <c r="AG64" s="36">
        <f t="shared" si="36"/>
        <v>35</v>
      </c>
      <c r="AH64" s="36">
        <f t="shared" si="37"/>
        <v>0</v>
      </c>
      <c r="AI64" s="36">
        <f t="shared" si="7"/>
        <v>0</v>
      </c>
      <c r="AJ64" s="36">
        <f t="shared" si="38"/>
        <v>20</v>
      </c>
    </row>
    <row r="65" spans="1:37" x14ac:dyDescent="0.25">
      <c r="A65" s="109">
        <v>43833</v>
      </c>
      <c r="B65" s="110" t="s">
        <v>4</v>
      </c>
      <c r="C65" s="111" t="s">
        <v>10</v>
      </c>
      <c r="D65" s="111" t="s">
        <v>5</v>
      </c>
      <c r="E65" s="67" t="s">
        <v>23</v>
      </c>
      <c r="F65" s="38">
        <v>4</v>
      </c>
      <c r="G65" s="104">
        <v>5</v>
      </c>
      <c r="H65" s="107">
        <f t="shared" si="21"/>
        <v>20</v>
      </c>
      <c r="I65" s="67" t="s">
        <v>24</v>
      </c>
      <c r="J65" s="38">
        <v>3</v>
      </c>
      <c r="K65" s="27">
        <v>5</v>
      </c>
      <c r="L65" s="108">
        <f t="shared" si="22"/>
        <v>15</v>
      </c>
      <c r="M65" s="67" t="s">
        <v>25</v>
      </c>
      <c r="N65" s="38">
        <v>9</v>
      </c>
      <c r="O65" s="27">
        <v>5</v>
      </c>
      <c r="P65" s="106">
        <f t="shared" si="23"/>
        <v>45</v>
      </c>
      <c r="Q65" s="67" t="s">
        <v>36</v>
      </c>
      <c r="R65" s="38">
        <v>4</v>
      </c>
      <c r="S65" s="27">
        <v>5</v>
      </c>
      <c r="T65" s="105">
        <f t="shared" si="32"/>
        <v>20</v>
      </c>
      <c r="U65" s="88">
        <f t="shared" si="8"/>
        <v>100</v>
      </c>
      <c r="V65" s="36">
        <v>3</v>
      </c>
      <c r="X65" s="36">
        <v>4</v>
      </c>
      <c r="Y65" s="36">
        <v>9</v>
      </c>
      <c r="AB65" s="36">
        <v>4</v>
      </c>
      <c r="AC65" s="60"/>
      <c r="AD65" s="36">
        <f t="shared" si="33"/>
        <v>15</v>
      </c>
      <c r="AE65" s="36">
        <f t="shared" si="34"/>
        <v>0</v>
      </c>
      <c r="AF65" s="36">
        <f t="shared" si="35"/>
        <v>20</v>
      </c>
      <c r="AG65" s="36">
        <f t="shared" si="36"/>
        <v>45</v>
      </c>
      <c r="AH65" s="36">
        <f t="shared" si="37"/>
        <v>0</v>
      </c>
      <c r="AI65" s="36">
        <f t="shared" si="7"/>
        <v>0</v>
      </c>
      <c r="AJ65" s="36">
        <f t="shared" si="38"/>
        <v>20</v>
      </c>
    </row>
    <row r="66" spans="1:37" x14ac:dyDescent="0.25">
      <c r="A66" s="109">
        <v>43847</v>
      </c>
      <c r="B66" s="110" t="s">
        <v>4</v>
      </c>
      <c r="C66" s="111" t="s">
        <v>5</v>
      </c>
      <c r="D66" s="111" t="s">
        <v>17</v>
      </c>
      <c r="E66" s="67" t="s">
        <v>23</v>
      </c>
      <c r="F66" s="38">
        <v>8</v>
      </c>
      <c r="G66" s="26">
        <v>5</v>
      </c>
      <c r="H66" s="107">
        <f t="shared" si="21"/>
        <v>40</v>
      </c>
      <c r="I66" s="67" t="s">
        <v>37</v>
      </c>
      <c r="J66" s="38">
        <v>12</v>
      </c>
      <c r="K66" s="27">
        <v>5</v>
      </c>
      <c r="L66" s="108">
        <f t="shared" si="22"/>
        <v>60</v>
      </c>
      <c r="M66" s="67" t="s">
        <v>24</v>
      </c>
      <c r="N66" s="38">
        <v>4</v>
      </c>
      <c r="O66" s="27">
        <v>5</v>
      </c>
      <c r="P66" s="106">
        <f t="shared" si="23"/>
        <v>20</v>
      </c>
      <c r="Q66" s="67" t="s">
        <v>36</v>
      </c>
      <c r="R66" s="38">
        <v>4</v>
      </c>
      <c r="S66" s="27">
        <v>5</v>
      </c>
      <c r="T66" s="105">
        <f t="shared" si="32"/>
        <v>20</v>
      </c>
      <c r="U66" s="88">
        <f t="shared" si="8"/>
        <v>140</v>
      </c>
      <c r="V66" s="36">
        <v>4</v>
      </c>
      <c r="W66" s="36">
        <v>12</v>
      </c>
      <c r="X66" s="36">
        <v>4</v>
      </c>
      <c r="AB66" s="36">
        <v>8</v>
      </c>
      <c r="AC66" s="60"/>
      <c r="AD66" s="36">
        <f t="shared" si="33"/>
        <v>20</v>
      </c>
      <c r="AE66" s="36">
        <f t="shared" si="34"/>
        <v>60</v>
      </c>
      <c r="AF66" s="36">
        <f t="shared" si="35"/>
        <v>20</v>
      </c>
      <c r="AG66" s="36">
        <f t="shared" si="36"/>
        <v>0</v>
      </c>
      <c r="AH66" s="36">
        <f t="shared" si="37"/>
        <v>0</v>
      </c>
      <c r="AI66" s="36">
        <f t="shared" si="7"/>
        <v>0</v>
      </c>
      <c r="AJ66" s="36">
        <f t="shared" si="38"/>
        <v>40</v>
      </c>
    </row>
    <row r="67" spans="1:37" x14ac:dyDescent="0.25">
      <c r="A67" s="109">
        <v>43868</v>
      </c>
      <c r="B67" s="110" t="s">
        <v>4</v>
      </c>
      <c r="C67" s="111" t="s">
        <v>53</v>
      </c>
      <c r="D67" s="111" t="s">
        <v>5</v>
      </c>
      <c r="E67" s="67" t="s">
        <v>37</v>
      </c>
      <c r="F67" s="38">
        <v>15</v>
      </c>
      <c r="G67" s="26">
        <v>5</v>
      </c>
      <c r="H67" s="107">
        <f t="shared" si="21"/>
        <v>75</v>
      </c>
      <c r="I67" s="67" t="s">
        <v>23</v>
      </c>
      <c r="J67" s="38">
        <v>3</v>
      </c>
      <c r="K67" s="27">
        <v>5</v>
      </c>
      <c r="L67" s="108">
        <f t="shared" si="22"/>
        <v>15</v>
      </c>
      <c r="M67" s="67" t="s">
        <v>24</v>
      </c>
      <c r="N67" s="38">
        <v>2</v>
      </c>
      <c r="O67" s="27">
        <v>5</v>
      </c>
      <c r="P67" s="106">
        <f t="shared" si="23"/>
        <v>10</v>
      </c>
      <c r="Q67" s="67" t="s">
        <v>36</v>
      </c>
      <c r="R67" s="38">
        <v>10</v>
      </c>
      <c r="S67" s="27">
        <v>5</v>
      </c>
      <c r="T67" s="105">
        <f t="shared" si="32"/>
        <v>50</v>
      </c>
      <c r="U67" s="88">
        <f t="shared" si="8"/>
        <v>150</v>
      </c>
      <c r="V67" s="36">
        <v>2</v>
      </c>
      <c r="W67" s="36">
        <v>15</v>
      </c>
      <c r="X67" s="36">
        <v>10</v>
      </c>
      <c r="AB67" s="36">
        <v>3</v>
      </c>
      <c r="AC67" s="60"/>
      <c r="AD67" s="36">
        <f t="shared" si="33"/>
        <v>10</v>
      </c>
      <c r="AE67" s="36">
        <f t="shared" si="34"/>
        <v>75</v>
      </c>
      <c r="AF67" s="36">
        <f t="shared" si="35"/>
        <v>50</v>
      </c>
      <c r="AG67" s="36">
        <f t="shared" si="36"/>
        <v>0</v>
      </c>
      <c r="AH67" s="36">
        <f t="shared" si="37"/>
        <v>0</v>
      </c>
      <c r="AI67" s="36">
        <f t="shared" ref="AI67:AI117" si="39">AA67*5</f>
        <v>0</v>
      </c>
      <c r="AJ67" s="36">
        <f t="shared" si="38"/>
        <v>15</v>
      </c>
    </row>
    <row r="68" spans="1:37" x14ac:dyDescent="0.25">
      <c r="A68" s="109">
        <v>43882</v>
      </c>
      <c r="B68" s="110" t="s">
        <v>4</v>
      </c>
      <c r="C68" s="111" t="s">
        <v>9</v>
      </c>
      <c r="D68" s="111" t="s">
        <v>5</v>
      </c>
      <c r="E68" s="67" t="s">
        <v>23</v>
      </c>
      <c r="F68" s="38">
        <v>4</v>
      </c>
      <c r="G68" s="26">
        <v>5</v>
      </c>
      <c r="H68" s="107">
        <f t="shared" si="21"/>
        <v>20</v>
      </c>
      <c r="I68" s="67" t="s">
        <v>37</v>
      </c>
      <c r="J68" s="38">
        <v>14</v>
      </c>
      <c r="K68" s="27">
        <v>5</v>
      </c>
      <c r="L68" s="108">
        <f t="shared" si="22"/>
        <v>70</v>
      </c>
      <c r="M68" s="67" t="s">
        <v>24</v>
      </c>
      <c r="N68" s="38">
        <v>9</v>
      </c>
      <c r="O68" s="27">
        <v>5</v>
      </c>
      <c r="P68" s="106">
        <f t="shared" si="23"/>
        <v>45</v>
      </c>
      <c r="Q68" s="67" t="s">
        <v>36</v>
      </c>
      <c r="R68" s="38">
        <v>4</v>
      </c>
      <c r="S68" s="27">
        <v>5</v>
      </c>
      <c r="T68" s="105">
        <f t="shared" si="32"/>
        <v>20</v>
      </c>
      <c r="U68" s="88">
        <f t="shared" ref="U68:U69" si="40">H68+L68+P68+T68</f>
        <v>155</v>
      </c>
      <c r="V68" s="36">
        <v>9</v>
      </c>
      <c r="W68" s="36">
        <v>14</v>
      </c>
      <c r="X68" s="36">
        <v>4</v>
      </c>
      <c r="AB68" s="36">
        <v>4</v>
      </c>
      <c r="AC68" s="60"/>
      <c r="AD68" s="36">
        <f t="shared" si="33"/>
        <v>45</v>
      </c>
      <c r="AE68" s="36">
        <f t="shared" si="34"/>
        <v>70</v>
      </c>
      <c r="AF68" s="36">
        <f t="shared" si="35"/>
        <v>20</v>
      </c>
      <c r="AG68" s="36">
        <f t="shared" si="36"/>
        <v>0</v>
      </c>
      <c r="AH68" s="36">
        <f t="shared" si="37"/>
        <v>0</v>
      </c>
      <c r="AI68" s="36">
        <f t="shared" si="39"/>
        <v>0</v>
      </c>
      <c r="AJ68" s="36">
        <f t="shared" si="38"/>
        <v>20</v>
      </c>
    </row>
    <row r="69" spans="1:37" x14ac:dyDescent="0.25">
      <c r="A69" s="109">
        <v>43896</v>
      </c>
      <c r="B69" s="110" t="s">
        <v>4</v>
      </c>
      <c r="C69" s="111" t="s">
        <v>5</v>
      </c>
      <c r="D69" s="111" t="s">
        <v>12</v>
      </c>
      <c r="E69" s="67" t="s">
        <v>23</v>
      </c>
      <c r="F69" s="38">
        <v>1</v>
      </c>
      <c r="G69" s="104">
        <v>5</v>
      </c>
      <c r="H69" s="107">
        <f t="shared" si="21"/>
        <v>5</v>
      </c>
      <c r="I69" s="115" t="s">
        <v>37</v>
      </c>
      <c r="J69" s="38">
        <v>17</v>
      </c>
      <c r="K69" s="27">
        <v>5</v>
      </c>
      <c r="L69" s="108">
        <f t="shared" si="22"/>
        <v>85</v>
      </c>
      <c r="M69" s="67" t="s">
        <v>24</v>
      </c>
      <c r="N69" s="38">
        <v>3</v>
      </c>
      <c r="O69" s="27">
        <v>5</v>
      </c>
      <c r="P69" s="106">
        <f t="shared" si="23"/>
        <v>15</v>
      </c>
      <c r="Q69" s="67" t="s">
        <v>25</v>
      </c>
      <c r="R69" s="38">
        <v>6</v>
      </c>
      <c r="S69" s="27">
        <v>5</v>
      </c>
      <c r="T69" s="105">
        <f t="shared" si="32"/>
        <v>30</v>
      </c>
      <c r="U69" s="88">
        <f t="shared" si="40"/>
        <v>135</v>
      </c>
      <c r="V69" s="36">
        <v>3</v>
      </c>
      <c r="W69" s="36">
        <v>17</v>
      </c>
      <c r="Y69" s="36">
        <v>6</v>
      </c>
      <c r="AB69" s="36">
        <v>1</v>
      </c>
      <c r="AC69" s="60"/>
      <c r="AD69" s="36">
        <f t="shared" si="33"/>
        <v>15</v>
      </c>
      <c r="AE69" s="36">
        <f t="shared" si="34"/>
        <v>85</v>
      </c>
      <c r="AF69" s="36">
        <f t="shared" si="35"/>
        <v>0</v>
      </c>
      <c r="AG69" s="36">
        <f t="shared" si="36"/>
        <v>30</v>
      </c>
      <c r="AH69" s="36">
        <f t="shared" si="37"/>
        <v>0</v>
      </c>
      <c r="AI69" s="36">
        <f t="shared" si="39"/>
        <v>0</v>
      </c>
      <c r="AJ69" s="36">
        <f t="shared" si="38"/>
        <v>5</v>
      </c>
      <c r="AK69" s="112">
        <v>90</v>
      </c>
    </row>
    <row r="70" spans="1:37" s="131" customFormat="1" x14ac:dyDescent="0.25">
      <c r="A70" s="119">
        <v>43917</v>
      </c>
      <c r="B70" s="120" t="s">
        <v>4</v>
      </c>
      <c r="C70" s="121" t="s">
        <v>16</v>
      </c>
      <c r="D70" s="121" t="s">
        <v>5</v>
      </c>
      <c r="E70" s="122"/>
      <c r="F70" s="123"/>
      <c r="G70" s="124">
        <v>5</v>
      </c>
      <c r="H70" s="125">
        <f t="shared" si="21"/>
        <v>0</v>
      </c>
      <c r="I70" s="122"/>
      <c r="J70" s="123"/>
      <c r="K70" s="126">
        <v>5</v>
      </c>
      <c r="L70" s="127">
        <f t="shared" si="22"/>
        <v>0</v>
      </c>
      <c r="M70" s="122"/>
      <c r="N70" s="123"/>
      <c r="O70" s="126">
        <v>5</v>
      </c>
      <c r="P70" s="128">
        <f t="shared" si="23"/>
        <v>0</v>
      </c>
      <c r="Q70" s="122"/>
      <c r="R70" s="123"/>
      <c r="S70" s="126">
        <v>5</v>
      </c>
      <c r="T70" s="129">
        <f t="shared" si="32"/>
        <v>0</v>
      </c>
      <c r="U70" s="88">
        <f t="shared" ref="U70:U96" si="41">H70+L70+P70+T70</f>
        <v>0</v>
      </c>
      <c r="V70" s="130"/>
      <c r="W70" s="130"/>
      <c r="X70" s="130"/>
      <c r="Y70" s="130"/>
      <c r="Z70" s="130"/>
      <c r="AA70" s="130"/>
      <c r="AB70" s="130"/>
      <c r="AC70" s="60"/>
      <c r="AD70" s="130">
        <f t="shared" si="33"/>
        <v>0</v>
      </c>
      <c r="AE70" s="130">
        <f t="shared" si="34"/>
        <v>0</v>
      </c>
      <c r="AF70" s="130">
        <f t="shared" si="35"/>
        <v>0</v>
      </c>
      <c r="AG70" s="130">
        <f t="shared" si="36"/>
        <v>0</v>
      </c>
      <c r="AH70" s="130">
        <f t="shared" si="37"/>
        <v>0</v>
      </c>
      <c r="AI70" s="36">
        <f t="shared" si="39"/>
        <v>0</v>
      </c>
      <c r="AJ70" s="130">
        <f t="shared" si="38"/>
        <v>0</v>
      </c>
    </row>
    <row r="71" spans="1:37" s="131" customFormat="1" x14ac:dyDescent="0.25">
      <c r="A71" s="119">
        <v>43938</v>
      </c>
      <c r="B71" s="120" t="s">
        <v>4</v>
      </c>
      <c r="C71" s="121" t="s">
        <v>5</v>
      </c>
      <c r="D71" s="121" t="s">
        <v>7</v>
      </c>
      <c r="E71" s="122"/>
      <c r="F71" s="123"/>
      <c r="G71" s="124">
        <v>5</v>
      </c>
      <c r="H71" s="125">
        <f t="shared" si="21"/>
        <v>0</v>
      </c>
      <c r="I71" s="122"/>
      <c r="J71" s="123"/>
      <c r="K71" s="126">
        <v>5</v>
      </c>
      <c r="L71" s="127">
        <f t="shared" si="22"/>
        <v>0</v>
      </c>
      <c r="M71" s="122"/>
      <c r="N71" s="123"/>
      <c r="O71" s="126">
        <v>5</v>
      </c>
      <c r="P71" s="128">
        <f t="shared" si="23"/>
        <v>0</v>
      </c>
      <c r="Q71" s="122"/>
      <c r="R71" s="123"/>
      <c r="S71" s="126">
        <v>5</v>
      </c>
      <c r="T71" s="129">
        <f t="shared" si="32"/>
        <v>0</v>
      </c>
      <c r="U71" s="88">
        <f t="shared" si="41"/>
        <v>0</v>
      </c>
      <c r="V71" s="130"/>
      <c r="W71" s="130"/>
      <c r="X71" s="130"/>
      <c r="Y71" s="130"/>
      <c r="Z71" s="130"/>
      <c r="AA71" s="130"/>
      <c r="AB71" s="130"/>
      <c r="AC71" s="60"/>
      <c r="AD71" s="130">
        <f t="shared" si="33"/>
        <v>0</v>
      </c>
      <c r="AE71" s="130">
        <f t="shared" si="34"/>
        <v>0</v>
      </c>
      <c r="AF71" s="130">
        <f t="shared" si="35"/>
        <v>0</v>
      </c>
      <c r="AG71" s="130">
        <f t="shared" si="36"/>
        <v>0</v>
      </c>
      <c r="AH71" s="130">
        <f t="shared" si="37"/>
        <v>0</v>
      </c>
      <c r="AI71" s="36">
        <f t="shared" si="39"/>
        <v>0</v>
      </c>
      <c r="AJ71" s="130">
        <f t="shared" si="38"/>
        <v>0</v>
      </c>
    </row>
    <row r="72" spans="1:37" s="131" customFormat="1" x14ac:dyDescent="0.25">
      <c r="A72" s="119">
        <v>43958</v>
      </c>
      <c r="B72" s="120" t="s">
        <v>4</v>
      </c>
      <c r="C72" s="121" t="s">
        <v>68</v>
      </c>
      <c r="D72" s="121"/>
      <c r="E72" s="122"/>
      <c r="F72" s="123"/>
      <c r="G72" s="124">
        <v>5</v>
      </c>
      <c r="H72" s="125">
        <f t="shared" si="21"/>
        <v>0</v>
      </c>
      <c r="I72" s="122"/>
      <c r="J72" s="123"/>
      <c r="K72" s="126">
        <v>5</v>
      </c>
      <c r="L72" s="127">
        <f t="shared" si="22"/>
        <v>0</v>
      </c>
      <c r="M72" s="122"/>
      <c r="N72" s="123"/>
      <c r="O72" s="126">
        <v>5</v>
      </c>
      <c r="P72" s="128">
        <f t="shared" si="23"/>
        <v>0</v>
      </c>
      <c r="Q72" s="122"/>
      <c r="R72" s="123"/>
      <c r="S72" s="126">
        <v>5</v>
      </c>
      <c r="T72" s="129">
        <f t="shared" si="32"/>
        <v>0</v>
      </c>
      <c r="U72" s="88">
        <f t="shared" si="41"/>
        <v>0</v>
      </c>
      <c r="V72" s="130"/>
      <c r="W72" s="130"/>
      <c r="X72" s="130"/>
      <c r="Y72" s="130"/>
      <c r="Z72" s="130"/>
      <c r="AA72" s="130"/>
      <c r="AB72" s="130"/>
      <c r="AC72" s="60"/>
      <c r="AD72" s="130">
        <f t="shared" si="33"/>
        <v>0</v>
      </c>
      <c r="AE72" s="130">
        <f t="shared" si="34"/>
        <v>0</v>
      </c>
      <c r="AF72" s="130">
        <f t="shared" si="35"/>
        <v>0</v>
      </c>
      <c r="AG72" s="130">
        <f t="shared" si="36"/>
        <v>0</v>
      </c>
      <c r="AH72" s="130">
        <f t="shared" si="37"/>
        <v>0</v>
      </c>
      <c r="AI72" s="36">
        <f t="shared" si="39"/>
        <v>0</v>
      </c>
      <c r="AJ72" s="130">
        <f t="shared" si="38"/>
        <v>0</v>
      </c>
    </row>
    <row r="73" spans="1:37" s="131" customFormat="1" x14ac:dyDescent="0.25">
      <c r="A73" s="119">
        <v>43973</v>
      </c>
      <c r="B73" s="120" t="s">
        <v>4</v>
      </c>
      <c r="C73" s="121" t="s">
        <v>68</v>
      </c>
      <c r="D73" s="121"/>
      <c r="E73" s="122"/>
      <c r="F73" s="123"/>
      <c r="G73" s="132">
        <v>5</v>
      </c>
      <c r="H73" s="132">
        <f t="shared" si="21"/>
        <v>0</v>
      </c>
      <c r="I73" s="122"/>
      <c r="J73" s="123"/>
      <c r="K73" s="133">
        <v>5</v>
      </c>
      <c r="L73" s="133">
        <f t="shared" si="22"/>
        <v>0</v>
      </c>
      <c r="M73" s="122"/>
      <c r="N73" s="123"/>
      <c r="O73" s="133">
        <v>5</v>
      </c>
      <c r="P73" s="133">
        <f t="shared" si="23"/>
        <v>0</v>
      </c>
      <c r="Q73" s="122"/>
      <c r="R73" s="123"/>
      <c r="S73" s="133">
        <v>5</v>
      </c>
      <c r="T73" s="132">
        <f t="shared" si="32"/>
        <v>0</v>
      </c>
      <c r="U73" s="88">
        <f t="shared" si="41"/>
        <v>0</v>
      </c>
      <c r="V73" s="130"/>
      <c r="W73" s="130"/>
      <c r="X73" s="130"/>
      <c r="Y73" s="130"/>
      <c r="Z73" s="130"/>
      <c r="AA73" s="130"/>
      <c r="AB73" s="130"/>
      <c r="AC73" s="60"/>
      <c r="AD73" s="130">
        <f t="shared" si="33"/>
        <v>0</v>
      </c>
      <c r="AE73" s="130">
        <f t="shared" si="34"/>
        <v>0</v>
      </c>
      <c r="AF73" s="130">
        <f t="shared" si="35"/>
        <v>0</v>
      </c>
      <c r="AG73" s="130">
        <f t="shared" si="36"/>
        <v>0</v>
      </c>
      <c r="AH73" s="130">
        <f t="shared" si="37"/>
        <v>0</v>
      </c>
      <c r="AI73" s="36">
        <f t="shared" si="39"/>
        <v>0</v>
      </c>
      <c r="AJ73" s="130">
        <f t="shared" si="38"/>
        <v>0</v>
      </c>
    </row>
    <row r="74" spans="1:37" s="131" customFormat="1" x14ac:dyDescent="0.25">
      <c r="A74" s="119">
        <v>44099</v>
      </c>
      <c r="B74" s="120" t="s">
        <v>4</v>
      </c>
      <c r="C74" s="121" t="s">
        <v>5</v>
      </c>
      <c r="D74" s="121" t="s">
        <v>10</v>
      </c>
      <c r="E74" s="122"/>
      <c r="F74" s="123"/>
      <c r="G74" s="132"/>
      <c r="H74" s="132">
        <f t="shared" si="21"/>
        <v>0</v>
      </c>
      <c r="I74" s="122"/>
      <c r="J74" s="123"/>
      <c r="K74" s="133"/>
      <c r="L74" s="133">
        <f t="shared" si="22"/>
        <v>0</v>
      </c>
      <c r="M74" s="122"/>
      <c r="N74" s="123"/>
      <c r="O74" s="133"/>
      <c r="P74" s="133">
        <f t="shared" si="23"/>
        <v>0</v>
      </c>
      <c r="Q74" s="122"/>
      <c r="R74" s="123"/>
      <c r="S74" s="133"/>
      <c r="T74" s="132">
        <f t="shared" si="32"/>
        <v>0</v>
      </c>
      <c r="U74" s="88">
        <f t="shared" si="41"/>
        <v>0</v>
      </c>
      <c r="V74" s="130"/>
      <c r="W74" s="130"/>
      <c r="X74" s="130"/>
      <c r="Y74" s="130"/>
      <c r="Z74" s="130"/>
      <c r="AA74" s="130"/>
      <c r="AB74" s="130"/>
      <c r="AC74" s="60"/>
      <c r="AD74" s="130">
        <f t="shared" ref="AD74:AD117" si="42">V74*5</f>
        <v>0</v>
      </c>
      <c r="AE74" s="130">
        <f t="shared" ref="AE74:AE117" si="43">W74*5</f>
        <v>0</v>
      </c>
      <c r="AF74" s="130">
        <f t="shared" ref="AF74:AF117" si="44">X74*5</f>
        <v>0</v>
      </c>
      <c r="AG74" s="130">
        <f t="shared" ref="AG74:AG117" si="45">Y74*5</f>
        <v>0</v>
      </c>
      <c r="AH74" s="130">
        <f t="shared" ref="AH74:AH117" si="46">Z74*5</f>
        <v>0</v>
      </c>
      <c r="AI74" s="36">
        <f t="shared" si="39"/>
        <v>0</v>
      </c>
      <c r="AJ74" s="130">
        <f t="shared" si="38"/>
        <v>0</v>
      </c>
    </row>
    <row r="75" spans="1:37" x14ac:dyDescent="0.25">
      <c r="A75" s="134">
        <v>44106</v>
      </c>
      <c r="B75" s="135" t="s">
        <v>4</v>
      </c>
      <c r="C75" s="136" t="s">
        <v>17</v>
      </c>
      <c r="D75" s="136" t="s">
        <v>5</v>
      </c>
      <c r="E75" s="67" t="s">
        <v>24</v>
      </c>
      <c r="F75" s="38">
        <v>5</v>
      </c>
      <c r="G75" s="9">
        <v>5</v>
      </c>
      <c r="H75" s="9">
        <f t="shared" si="21"/>
        <v>25</v>
      </c>
      <c r="I75" s="67" t="s">
        <v>23</v>
      </c>
      <c r="J75" s="38">
        <v>4</v>
      </c>
      <c r="K75" s="8">
        <v>5</v>
      </c>
      <c r="L75" s="8">
        <f t="shared" si="22"/>
        <v>20</v>
      </c>
      <c r="M75" s="67" t="s">
        <v>37</v>
      </c>
      <c r="N75" s="38">
        <v>11</v>
      </c>
      <c r="O75" s="8">
        <v>5</v>
      </c>
      <c r="P75" s="8">
        <f t="shared" si="23"/>
        <v>55</v>
      </c>
      <c r="Q75" s="67" t="s">
        <v>36</v>
      </c>
      <c r="R75" s="38">
        <v>2</v>
      </c>
      <c r="S75" s="8">
        <v>5</v>
      </c>
      <c r="T75" s="9">
        <f t="shared" si="32"/>
        <v>10</v>
      </c>
      <c r="U75" s="88">
        <f t="shared" si="41"/>
        <v>110</v>
      </c>
      <c r="V75" s="36">
        <f>F75</f>
        <v>5</v>
      </c>
      <c r="W75" s="36">
        <f>N75</f>
        <v>11</v>
      </c>
      <c r="X75" s="36">
        <f>R75</f>
        <v>2</v>
      </c>
      <c r="AB75" s="36">
        <f>J75</f>
        <v>4</v>
      </c>
      <c r="AC75" s="60"/>
      <c r="AD75" s="36">
        <f t="shared" si="42"/>
        <v>25</v>
      </c>
      <c r="AE75" s="36">
        <f t="shared" si="43"/>
        <v>55</v>
      </c>
      <c r="AF75" s="36">
        <f t="shared" si="44"/>
        <v>10</v>
      </c>
      <c r="AG75" s="36">
        <f t="shared" si="45"/>
        <v>0</v>
      </c>
      <c r="AH75" s="36">
        <f t="shared" si="46"/>
        <v>0</v>
      </c>
      <c r="AI75" s="36">
        <f t="shared" si="39"/>
        <v>0</v>
      </c>
      <c r="AJ75" s="36">
        <f t="shared" si="38"/>
        <v>20</v>
      </c>
    </row>
    <row r="76" spans="1:37" s="131" customFormat="1" x14ac:dyDescent="0.25">
      <c r="A76" s="119">
        <v>44134</v>
      </c>
      <c r="B76" s="120" t="s">
        <v>4</v>
      </c>
      <c r="C76" s="121" t="s">
        <v>5</v>
      </c>
      <c r="D76" s="121" t="s">
        <v>9</v>
      </c>
      <c r="E76" s="122"/>
      <c r="F76" s="123"/>
      <c r="G76" s="132"/>
      <c r="H76" s="132">
        <f t="shared" si="21"/>
        <v>0</v>
      </c>
      <c r="I76" s="122"/>
      <c r="J76" s="123"/>
      <c r="K76" s="133"/>
      <c r="L76" s="133">
        <f t="shared" si="22"/>
        <v>0</v>
      </c>
      <c r="M76" s="122"/>
      <c r="N76" s="123"/>
      <c r="O76" s="133"/>
      <c r="P76" s="133">
        <f t="shared" si="23"/>
        <v>0</v>
      </c>
      <c r="Q76" s="122"/>
      <c r="R76" s="123"/>
      <c r="S76" s="133"/>
      <c r="T76" s="132">
        <f t="shared" si="32"/>
        <v>0</v>
      </c>
      <c r="U76" s="88">
        <f t="shared" si="41"/>
        <v>0</v>
      </c>
      <c r="V76" s="130"/>
      <c r="W76" s="130"/>
      <c r="X76" s="130"/>
      <c r="Y76" s="130"/>
      <c r="Z76" s="130"/>
      <c r="AA76" s="130"/>
      <c r="AB76" s="130"/>
      <c r="AC76" s="60"/>
      <c r="AD76" s="130">
        <f t="shared" si="42"/>
        <v>0</v>
      </c>
      <c r="AE76" s="130">
        <f t="shared" si="43"/>
        <v>0</v>
      </c>
      <c r="AF76" s="130">
        <f t="shared" si="44"/>
        <v>0</v>
      </c>
      <c r="AG76" s="130">
        <f t="shared" si="45"/>
        <v>0</v>
      </c>
      <c r="AH76" s="130">
        <f t="shared" si="46"/>
        <v>0</v>
      </c>
      <c r="AI76" s="36">
        <f t="shared" si="39"/>
        <v>0</v>
      </c>
      <c r="AJ76" s="130">
        <f t="shared" si="38"/>
        <v>0</v>
      </c>
    </row>
    <row r="77" spans="1:37" s="131" customFormat="1" x14ac:dyDescent="0.25">
      <c r="A77" s="119">
        <v>44148</v>
      </c>
      <c r="B77" s="120" t="s">
        <v>4</v>
      </c>
      <c r="C77" s="121" t="s">
        <v>12</v>
      </c>
      <c r="D77" s="121" t="s">
        <v>5</v>
      </c>
      <c r="E77" s="122"/>
      <c r="F77" s="123"/>
      <c r="G77" s="132"/>
      <c r="H77" s="132">
        <f t="shared" si="21"/>
        <v>0</v>
      </c>
      <c r="I77" s="122"/>
      <c r="J77" s="123"/>
      <c r="K77" s="133"/>
      <c r="L77" s="133">
        <f t="shared" si="22"/>
        <v>0</v>
      </c>
      <c r="M77" s="122"/>
      <c r="N77" s="123"/>
      <c r="O77" s="133"/>
      <c r="P77" s="133">
        <f t="shared" si="23"/>
        <v>0</v>
      </c>
      <c r="Q77" s="122"/>
      <c r="R77" s="123"/>
      <c r="S77" s="133"/>
      <c r="T77" s="132">
        <f t="shared" si="32"/>
        <v>0</v>
      </c>
      <c r="U77" s="88">
        <f t="shared" si="41"/>
        <v>0</v>
      </c>
      <c r="V77" s="130"/>
      <c r="W77" s="130"/>
      <c r="X77" s="130"/>
      <c r="Y77" s="130"/>
      <c r="Z77" s="130"/>
      <c r="AA77" s="130"/>
      <c r="AB77" s="130"/>
      <c r="AC77" s="60"/>
      <c r="AD77" s="130">
        <f t="shared" si="42"/>
        <v>0</v>
      </c>
      <c r="AE77" s="130">
        <f t="shared" si="43"/>
        <v>0</v>
      </c>
      <c r="AF77" s="130">
        <f t="shared" si="44"/>
        <v>0</v>
      </c>
      <c r="AG77" s="130">
        <f t="shared" si="45"/>
        <v>0</v>
      </c>
      <c r="AH77" s="130">
        <f t="shared" si="46"/>
        <v>0</v>
      </c>
      <c r="AI77" s="36">
        <f t="shared" si="39"/>
        <v>0</v>
      </c>
      <c r="AJ77" s="130">
        <f t="shared" si="38"/>
        <v>0</v>
      </c>
    </row>
    <row r="78" spans="1:37" s="131" customFormat="1" x14ac:dyDescent="0.25">
      <c r="A78" s="119">
        <v>44155</v>
      </c>
      <c r="B78" s="120" t="s">
        <v>4</v>
      </c>
      <c r="C78" s="121" t="s">
        <v>5</v>
      </c>
      <c r="D78" s="121" t="s">
        <v>16</v>
      </c>
      <c r="E78" s="122"/>
      <c r="F78" s="123"/>
      <c r="G78" s="132"/>
      <c r="H78" s="132">
        <f t="shared" si="21"/>
        <v>0</v>
      </c>
      <c r="I78" s="122"/>
      <c r="J78" s="123"/>
      <c r="K78" s="133"/>
      <c r="L78" s="133">
        <f t="shared" si="22"/>
        <v>0</v>
      </c>
      <c r="M78" s="122"/>
      <c r="N78" s="123"/>
      <c r="O78" s="133"/>
      <c r="P78" s="133">
        <f t="shared" si="23"/>
        <v>0</v>
      </c>
      <c r="Q78" s="122"/>
      <c r="R78" s="123"/>
      <c r="S78" s="133"/>
      <c r="T78" s="132">
        <f t="shared" si="32"/>
        <v>0</v>
      </c>
      <c r="U78" s="88">
        <f t="shared" si="41"/>
        <v>0</v>
      </c>
      <c r="V78" s="130"/>
      <c r="W78" s="130"/>
      <c r="X78" s="130"/>
      <c r="Y78" s="130"/>
      <c r="Z78" s="130"/>
      <c r="AA78" s="130"/>
      <c r="AB78" s="130"/>
      <c r="AC78" s="60"/>
      <c r="AD78" s="130">
        <f t="shared" si="42"/>
        <v>0</v>
      </c>
      <c r="AE78" s="130">
        <f t="shared" si="43"/>
        <v>0</v>
      </c>
      <c r="AF78" s="130">
        <f t="shared" si="44"/>
        <v>0</v>
      </c>
      <c r="AG78" s="130">
        <f t="shared" si="45"/>
        <v>0</v>
      </c>
      <c r="AH78" s="130">
        <f t="shared" si="46"/>
        <v>0</v>
      </c>
      <c r="AI78" s="36">
        <f t="shared" si="39"/>
        <v>0</v>
      </c>
      <c r="AJ78" s="130">
        <f t="shared" si="38"/>
        <v>0</v>
      </c>
    </row>
    <row r="79" spans="1:37" s="131" customFormat="1" x14ac:dyDescent="0.25">
      <c r="A79" s="119">
        <v>44162</v>
      </c>
      <c r="B79" s="120" t="s">
        <v>4</v>
      </c>
      <c r="C79" s="121" t="s">
        <v>7</v>
      </c>
      <c r="D79" s="121" t="s">
        <v>5</v>
      </c>
      <c r="E79" s="122"/>
      <c r="F79" s="123"/>
      <c r="G79" s="132"/>
      <c r="H79" s="132">
        <f t="shared" si="21"/>
        <v>0</v>
      </c>
      <c r="I79" s="122"/>
      <c r="J79" s="123"/>
      <c r="K79" s="133"/>
      <c r="L79" s="133">
        <f t="shared" si="22"/>
        <v>0</v>
      </c>
      <c r="M79" s="122"/>
      <c r="N79" s="123"/>
      <c r="O79" s="133"/>
      <c r="P79" s="133">
        <f t="shared" si="23"/>
        <v>0</v>
      </c>
      <c r="Q79" s="122"/>
      <c r="R79" s="123"/>
      <c r="S79" s="133"/>
      <c r="T79" s="132">
        <f t="shared" si="32"/>
        <v>0</v>
      </c>
      <c r="U79" s="88">
        <f t="shared" si="41"/>
        <v>0</v>
      </c>
      <c r="V79" s="130"/>
      <c r="W79" s="130"/>
      <c r="X79" s="130"/>
      <c r="Y79" s="130"/>
      <c r="Z79" s="130"/>
      <c r="AA79" s="130"/>
      <c r="AB79" s="130"/>
      <c r="AC79" s="60"/>
      <c r="AD79" s="130">
        <f t="shared" si="42"/>
        <v>0</v>
      </c>
      <c r="AE79" s="130">
        <f t="shared" si="43"/>
        <v>0</v>
      </c>
      <c r="AF79" s="130">
        <f t="shared" si="44"/>
        <v>0</v>
      </c>
      <c r="AG79" s="130">
        <f t="shared" si="45"/>
        <v>0</v>
      </c>
      <c r="AH79" s="130">
        <f t="shared" si="46"/>
        <v>0</v>
      </c>
      <c r="AI79" s="36">
        <f t="shared" si="39"/>
        <v>0</v>
      </c>
      <c r="AJ79" s="130">
        <f t="shared" si="38"/>
        <v>0</v>
      </c>
    </row>
    <row r="80" spans="1:37" s="131" customFormat="1" x14ac:dyDescent="0.25">
      <c r="A80" s="119">
        <v>44204</v>
      </c>
      <c r="B80" s="120" t="s">
        <v>4</v>
      </c>
      <c r="C80" s="121" t="s">
        <v>10</v>
      </c>
      <c r="D80" s="121" t="s">
        <v>5</v>
      </c>
      <c r="E80" s="122"/>
      <c r="F80" s="123"/>
      <c r="G80" s="132"/>
      <c r="H80" s="132">
        <f t="shared" si="21"/>
        <v>0</v>
      </c>
      <c r="I80" s="122"/>
      <c r="J80" s="123"/>
      <c r="K80" s="133"/>
      <c r="L80" s="133">
        <f t="shared" si="22"/>
        <v>0</v>
      </c>
      <c r="M80" s="122"/>
      <c r="N80" s="123"/>
      <c r="O80" s="133"/>
      <c r="P80" s="133">
        <f t="shared" si="23"/>
        <v>0</v>
      </c>
      <c r="Q80" s="122"/>
      <c r="R80" s="123"/>
      <c r="S80" s="133"/>
      <c r="T80" s="132">
        <f t="shared" si="32"/>
        <v>0</v>
      </c>
      <c r="U80" s="88">
        <f t="shared" si="41"/>
        <v>0</v>
      </c>
      <c r="V80" s="130"/>
      <c r="W80" s="130"/>
      <c r="X80" s="130"/>
      <c r="Y80" s="130"/>
      <c r="Z80" s="130"/>
      <c r="AA80" s="130"/>
      <c r="AB80" s="130"/>
      <c r="AC80" s="60"/>
      <c r="AD80" s="130">
        <f t="shared" si="42"/>
        <v>0</v>
      </c>
      <c r="AE80" s="130">
        <f t="shared" si="43"/>
        <v>0</v>
      </c>
      <c r="AF80" s="130">
        <f t="shared" si="44"/>
        <v>0</v>
      </c>
      <c r="AG80" s="130">
        <f t="shared" si="45"/>
        <v>0</v>
      </c>
      <c r="AH80" s="130">
        <f t="shared" si="46"/>
        <v>0</v>
      </c>
      <c r="AI80" s="36">
        <f t="shared" si="39"/>
        <v>0</v>
      </c>
      <c r="AJ80" s="130">
        <f t="shared" si="38"/>
        <v>0</v>
      </c>
    </row>
    <row r="81" spans="1:36" s="131" customFormat="1" x14ac:dyDescent="0.25">
      <c r="A81" s="119">
        <v>44218</v>
      </c>
      <c r="B81" s="120" t="s">
        <v>4</v>
      </c>
      <c r="C81" s="121" t="s">
        <v>5</v>
      </c>
      <c r="D81" s="121" t="s">
        <v>17</v>
      </c>
      <c r="E81" s="122"/>
      <c r="F81" s="123"/>
      <c r="G81" s="132"/>
      <c r="H81" s="132">
        <f t="shared" si="21"/>
        <v>0</v>
      </c>
      <c r="I81" s="122"/>
      <c r="J81" s="123"/>
      <c r="K81" s="133"/>
      <c r="L81" s="133">
        <f t="shared" si="22"/>
        <v>0</v>
      </c>
      <c r="M81" s="122"/>
      <c r="N81" s="123"/>
      <c r="O81" s="133"/>
      <c r="P81" s="133">
        <f t="shared" si="23"/>
        <v>0</v>
      </c>
      <c r="Q81" s="122"/>
      <c r="R81" s="123"/>
      <c r="S81" s="133"/>
      <c r="T81" s="132">
        <f t="shared" si="32"/>
        <v>0</v>
      </c>
      <c r="U81" s="88">
        <f t="shared" si="41"/>
        <v>0</v>
      </c>
      <c r="V81" s="130"/>
      <c r="W81" s="130"/>
      <c r="X81" s="130"/>
      <c r="Y81" s="130"/>
      <c r="Z81" s="130"/>
      <c r="AA81" s="130"/>
      <c r="AB81" s="130"/>
      <c r="AC81" s="60"/>
      <c r="AD81" s="130">
        <f t="shared" si="42"/>
        <v>0</v>
      </c>
      <c r="AE81" s="130">
        <f t="shared" si="43"/>
        <v>0</v>
      </c>
      <c r="AF81" s="130">
        <f t="shared" si="44"/>
        <v>0</v>
      </c>
      <c r="AG81" s="130">
        <f t="shared" si="45"/>
        <v>0</v>
      </c>
      <c r="AH81" s="130">
        <f t="shared" si="46"/>
        <v>0</v>
      </c>
      <c r="AI81" s="36">
        <f t="shared" si="39"/>
        <v>0</v>
      </c>
      <c r="AJ81" s="130">
        <f t="shared" si="38"/>
        <v>0</v>
      </c>
    </row>
    <row r="82" spans="1:36" s="131" customFormat="1" x14ac:dyDescent="0.25">
      <c r="A82" s="119">
        <v>44246</v>
      </c>
      <c r="B82" s="120" t="s">
        <v>4</v>
      </c>
      <c r="C82" s="121" t="s">
        <v>9</v>
      </c>
      <c r="D82" s="121" t="s">
        <v>5</v>
      </c>
      <c r="E82" s="122"/>
      <c r="F82" s="123"/>
      <c r="G82" s="132"/>
      <c r="H82" s="132">
        <f t="shared" si="21"/>
        <v>0</v>
      </c>
      <c r="I82" s="122"/>
      <c r="J82" s="123"/>
      <c r="K82" s="133"/>
      <c r="L82" s="133">
        <f t="shared" si="22"/>
        <v>0</v>
      </c>
      <c r="M82" s="122"/>
      <c r="N82" s="123"/>
      <c r="O82" s="133"/>
      <c r="P82" s="133">
        <f t="shared" si="23"/>
        <v>0</v>
      </c>
      <c r="Q82" s="122"/>
      <c r="R82" s="123"/>
      <c r="S82" s="133"/>
      <c r="T82" s="132">
        <f t="shared" si="32"/>
        <v>0</v>
      </c>
      <c r="U82" s="88">
        <f t="shared" si="41"/>
        <v>0</v>
      </c>
      <c r="V82" s="130"/>
      <c r="W82" s="130"/>
      <c r="X82" s="130"/>
      <c r="Y82" s="130"/>
      <c r="Z82" s="130"/>
      <c r="AA82" s="130"/>
      <c r="AB82" s="130"/>
      <c r="AC82" s="60"/>
      <c r="AD82" s="130">
        <f t="shared" si="42"/>
        <v>0</v>
      </c>
      <c r="AE82" s="130">
        <f t="shared" si="43"/>
        <v>0</v>
      </c>
      <c r="AF82" s="130">
        <f t="shared" si="44"/>
        <v>0</v>
      </c>
      <c r="AG82" s="130">
        <f t="shared" si="45"/>
        <v>0</v>
      </c>
      <c r="AH82" s="130">
        <f t="shared" si="46"/>
        <v>0</v>
      </c>
      <c r="AI82" s="36">
        <f t="shared" si="39"/>
        <v>0</v>
      </c>
      <c r="AJ82" s="130">
        <f t="shared" si="38"/>
        <v>0</v>
      </c>
    </row>
    <row r="83" spans="1:36" s="131" customFormat="1" x14ac:dyDescent="0.25">
      <c r="A83" s="119">
        <v>44253</v>
      </c>
      <c r="B83" s="120" t="s">
        <v>4</v>
      </c>
      <c r="C83" s="121" t="s">
        <v>5</v>
      </c>
      <c r="D83" s="121" t="s">
        <v>12</v>
      </c>
      <c r="E83" s="122"/>
      <c r="F83" s="123"/>
      <c r="G83" s="132"/>
      <c r="H83" s="132">
        <f t="shared" si="21"/>
        <v>0</v>
      </c>
      <c r="I83" s="122"/>
      <c r="J83" s="123"/>
      <c r="K83" s="133"/>
      <c r="L83" s="133">
        <f t="shared" si="22"/>
        <v>0</v>
      </c>
      <c r="M83" s="122"/>
      <c r="N83" s="123"/>
      <c r="O83" s="133"/>
      <c r="P83" s="133">
        <f t="shared" si="23"/>
        <v>0</v>
      </c>
      <c r="Q83" s="122"/>
      <c r="R83" s="123"/>
      <c r="S83" s="133"/>
      <c r="T83" s="132">
        <f t="shared" si="32"/>
        <v>0</v>
      </c>
      <c r="U83" s="88">
        <f t="shared" si="41"/>
        <v>0</v>
      </c>
      <c r="V83" s="130"/>
      <c r="W83" s="130"/>
      <c r="X83" s="130"/>
      <c r="Y83" s="130"/>
      <c r="Z83" s="130"/>
      <c r="AA83" s="130"/>
      <c r="AB83" s="130"/>
      <c r="AC83" s="60"/>
      <c r="AD83" s="130">
        <f t="shared" si="42"/>
        <v>0</v>
      </c>
      <c r="AE83" s="130">
        <f t="shared" si="43"/>
        <v>0</v>
      </c>
      <c r="AF83" s="130">
        <f t="shared" si="44"/>
        <v>0</v>
      </c>
      <c r="AG83" s="130">
        <f t="shared" si="45"/>
        <v>0</v>
      </c>
      <c r="AH83" s="130">
        <f t="shared" si="46"/>
        <v>0</v>
      </c>
      <c r="AI83" s="36">
        <f t="shared" si="39"/>
        <v>0</v>
      </c>
      <c r="AJ83" s="130">
        <f t="shared" si="38"/>
        <v>0</v>
      </c>
    </row>
    <row r="84" spans="1:36" s="131" customFormat="1" x14ac:dyDescent="0.25">
      <c r="A84" s="119">
        <v>44267</v>
      </c>
      <c r="B84" s="120" t="s">
        <v>4</v>
      </c>
      <c r="C84" s="121" t="s">
        <v>16</v>
      </c>
      <c r="D84" s="121" t="s">
        <v>5</v>
      </c>
      <c r="E84" s="122"/>
      <c r="F84" s="123"/>
      <c r="G84" s="132"/>
      <c r="H84" s="132">
        <f t="shared" si="21"/>
        <v>0</v>
      </c>
      <c r="I84" s="122"/>
      <c r="J84" s="123"/>
      <c r="K84" s="133"/>
      <c r="L84" s="133">
        <f t="shared" si="22"/>
        <v>0</v>
      </c>
      <c r="M84" s="122"/>
      <c r="N84" s="123"/>
      <c r="O84" s="133"/>
      <c r="P84" s="133">
        <f t="shared" si="23"/>
        <v>0</v>
      </c>
      <c r="Q84" s="122"/>
      <c r="R84" s="123"/>
      <c r="S84" s="133"/>
      <c r="T84" s="132">
        <f t="shared" si="32"/>
        <v>0</v>
      </c>
      <c r="U84" s="88">
        <f t="shared" si="41"/>
        <v>0</v>
      </c>
      <c r="V84" s="130"/>
      <c r="W84" s="130"/>
      <c r="X84" s="130"/>
      <c r="Y84" s="130"/>
      <c r="Z84" s="130"/>
      <c r="AA84" s="130"/>
      <c r="AB84" s="130"/>
      <c r="AC84" s="60"/>
      <c r="AD84" s="130">
        <f t="shared" si="42"/>
        <v>0</v>
      </c>
      <c r="AE84" s="130">
        <f t="shared" si="43"/>
        <v>0</v>
      </c>
      <c r="AF84" s="130">
        <f t="shared" si="44"/>
        <v>0</v>
      </c>
      <c r="AG84" s="130">
        <f t="shared" si="45"/>
        <v>0</v>
      </c>
      <c r="AH84" s="130">
        <f t="shared" si="46"/>
        <v>0</v>
      </c>
      <c r="AI84" s="36">
        <f t="shared" si="39"/>
        <v>0</v>
      </c>
      <c r="AJ84" s="130">
        <f t="shared" si="38"/>
        <v>0</v>
      </c>
    </row>
    <row r="85" spans="1:36" s="131" customFormat="1" x14ac:dyDescent="0.25">
      <c r="A85" s="119">
        <v>44302</v>
      </c>
      <c r="B85" s="120" t="s">
        <v>4</v>
      </c>
      <c r="C85" s="121" t="s">
        <v>5</v>
      </c>
      <c r="D85" s="121" t="s">
        <v>7</v>
      </c>
      <c r="E85" s="122"/>
      <c r="F85" s="123"/>
      <c r="G85" s="132"/>
      <c r="H85" s="132">
        <f t="shared" si="21"/>
        <v>0</v>
      </c>
      <c r="I85" s="122"/>
      <c r="J85" s="123"/>
      <c r="K85" s="133"/>
      <c r="L85" s="133">
        <f t="shared" si="22"/>
        <v>0</v>
      </c>
      <c r="M85" s="122"/>
      <c r="N85" s="123"/>
      <c r="O85" s="133"/>
      <c r="P85" s="133">
        <f t="shared" si="23"/>
        <v>0</v>
      </c>
      <c r="Q85" s="122"/>
      <c r="R85" s="123"/>
      <c r="S85" s="133"/>
      <c r="T85" s="132">
        <f t="shared" si="32"/>
        <v>0</v>
      </c>
      <c r="U85" s="88">
        <f t="shared" si="41"/>
        <v>0</v>
      </c>
      <c r="V85" s="130"/>
      <c r="W85" s="130"/>
      <c r="X85" s="130"/>
      <c r="Y85" s="130"/>
      <c r="Z85" s="130"/>
      <c r="AA85" s="130"/>
      <c r="AB85" s="130"/>
      <c r="AC85" s="60"/>
      <c r="AD85" s="130">
        <f t="shared" si="42"/>
        <v>0</v>
      </c>
      <c r="AE85" s="130">
        <f t="shared" si="43"/>
        <v>0</v>
      </c>
      <c r="AF85" s="130">
        <f t="shared" si="44"/>
        <v>0</v>
      </c>
      <c r="AG85" s="130">
        <f t="shared" si="45"/>
        <v>0</v>
      </c>
      <c r="AH85" s="130">
        <f t="shared" si="46"/>
        <v>0</v>
      </c>
      <c r="AI85" s="36">
        <f t="shared" si="39"/>
        <v>0</v>
      </c>
      <c r="AJ85" s="130">
        <f t="shared" si="38"/>
        <v>0</v>
      </c>
    </row>
    <row r="86" spans="1:36" s="131" customFormat="1" x14ac:dyDescent="0.25">
      <c r="A86" s="119">
        <v>44323</v>
      </c>
      <c r="B86" s="120" t="s">
        <v>4</v>
      </c>
      <c r="C86" s="121" t="s">
        <v>68</v>
      </c>
      <c r="D86" s="121"/>
      <c r="E86" s="122"/>
      <c r="F86" s="123"/>
      <c r="G86" s="132"/>
      <c r="H86" s="132">
        <f t="shared" si="21"/>
        <v>0</v>
      </c>
      <c r="I86" s="122"/>
      <c r="J86" s="123"/>
      <c r="K86" s="133"/>
      <c r="L86" s="133">
        <f t="shared" si="22"/>
        <v>0</v>
      </c>
      <c r="M86" s="122"/>
      <c r="N86" s="123"/>
      <c r="O86" s="133"/>
      <c r="P86" s="133">
        <f t="shared" si="23"/>
        <v>0</v>
      </c>
      <c r="Q86" s="122"/>
      <c r="R86" s="123"/>
      <c r="S86" s="133"/>
      <c r="T86" s="132">
        <f t="shared" si="32"/>
        <v>0</v>
      </c>
      <c r="U86" s="88">
        <f t="shared" si="41"/>
        <v>0</v>
      </c>
      <c r="V86" s="130"/>
      <c r="W86" s="130"/>
      <c r="X86" s="130"/>
      <c r="Y86" s="130"/>
      <c r="Z86" s="130"/>
      <c r="AA86" s="130"/>
      <c r="AB86" s="130"/>
      <c r="AC86" s="60"/>
      <c r="AD86" s="130">
        <f t="shared" si="42"/>
        <v>0</v>
      </c>
      <c r="AE86" s="130">
        <f t="shared" si="43"/>
        <v>0</v>
      </c>
      <c r="AF86" s="130">
        <f t="shared" si="44"/>
        <v>0</v>
      </c>
      <c r="AG86" s="130">
        <f t="shared" si="45"/>
        <v>0</v>
      </c>
      <c r="AH86" s="130">
        <f t="shared" si="46"/>
        <v>0</v>
      </c>
      <c r="AI86" s="36">
        <f t="shared" si="39"/>
        <v>0</v>
      </c>
      <c r="AJ86" s="130">
        <f t="shared" si="38"/>
        <v>0</v>
      </c>
    </row>
    <row r="87" spans="1:36" s="131" customFormat="1" x14ac:dyDescent="0.25">
      <c r="A87" s="119">
        <v>44337</v>
      </c>
      <c r="B87" s="120" t="s">
        <v>4</v>
      </c>
      <c r="C87" s="121" t="s">
        <v>68</v>
      </c>
      <c r="D87" s="121"/>
      <c r="E87" s="122"/>
      <c r="F87" s="123"/>
      <c r="G87" s="132"/>
      <c r="H87" s="132">
        <f t="shared" si="21"/>
        <v>0</v>
      </c>
      <c r="I87" s="122"/>
      <c r="J87" s="123"/>
      <c r="K87" s="133"/>
      <c r="L87" s="133">
        <f t="shared" si="22"/>
        <v>0</v>
      </c>
      <c r="M87" s="122"/>
      <c r="N87" s="123"/>
      <c r="O87" s="133"/>
      <c r="P87" s="133">
        <f t="shared" si="23"/>
        <v>0</v>
      </c>
      <c r="Q87" s="122"/>
      <c r="R87" s="123"/>
      <c r="S87" s="133"/>
      <c r="T87" s="132">
        <f t="shared" si="32"/>
        <v>0</v>
      </c>
      <c r="U87" s="88">
        <f t="shared" si="41"/>
        <v>0</v>
      </c>
      <c r="V87" s="130"/>
      <c r="W87" s="130"/>
      <c r="X87" s="130"/>
      <c r="Y87" s="130"/>
      <c r="Z87" s="130"/>
      <c r="AA87" s="130"/>
      <c r="AB87" s="130"/>
      <c r="AC87" s="60"/>
      <c r="AD87" s="130">
        <f t="shared" si="42"/>
        <v>0</v>
      </c>
      <c r="AE87" s="130">
        <f t="shared" si="43"/>
        <v>0</v>
      </c>
      <c r="AF87" s="130">
        <f t="shared" si="44"/>
        <v>0</v>
      </c>
      <c r="AG87" s="130">
        <f t="shared" si="45"/>
        <v>0</v>
      </c>
      <c r="AH87" s="130">
        <f t="shared" si="46"/>
        <v>0</v>
      </c>
      <c r="AI87" s="36">
        <f t="shared" si="39"/>
        <v>0</v>
      </c>
      <c r="AJ87" s="130">
        <f t="shared" si="38"/>
        <v>0</v>
      </c>
    </row>
    <row r="88" spans="1:36" x14ac:dyDescent="0.25">
      <c r="A88" s="134">
        <v>44463</v>
      </c>
      <c r="B88" s="135" t="s">
        <v>4</v>
      </c>
      <c r="C88" s="136" t="s">
        <v>5</v>
      </c>
      <c r="D88" s="136" t="s">
        <v>10</v>
      </c>
      <c r="E88" s="67" t="s">
        <v>23</v>
      </c>
      <c r="F88" s="38">
        <v>4</v>
      </c>
      <c r="G88" s="9">
        <v>5</v>
      </c>
      <c r="H88" s="9">
        <f t="shared" si="21"/>
        <v>20</v>
      </c>
      <c r="I88" s="67" t="s">
        <v>37</v>
      </c>
      <c r="J88" s="38">
        <v>13</v>
      </c>
      <c r="K88" s="8">
        <v>5</v>
      </c>
      <c r="L88" s="8">
        <f t="shared" si="22"/>
        <v>65</v>
      </c>
      <c r="M88" s="67" t="s">
        <v>24</v>
      </c>
      <c r="N88" s="38">
        <v>2</v>
      </c>
      <c r="O88" s="8">
        <v>5</v>
      </c>
      <c r="P88" s="8">
        <f t="shared" si="23"/>
        <v>10</v>
      </c>
      <c r="Q88" s="67" t="s">
        <v>36</v>
      </c>
      <c r="R88" s="38">
        <v>1</v>
      </c>
      <c r="S88" s="8">
        <v>5</v>
      </c>
      <c r="T88" s="9">
        <f t="shared" si="32"/>
        <v>5</v>
      </c>
      <c r="U88" s="88">
        <f t="shared" si="41"/>
        <v>100</v>
      </c>
      <c r="V88" s="36">
        <f>N88</f>
        <v>2</v>
      </c>
      <c r="W88" s="36">
        <f>J88</f>
        <v>13</v>
      </c>
      <c r="X88" s="36">
        <f>R88</f>
        <v>1</v>
      </c>
      <c r="AB88" s="36">
        <f>F88</f>
        <v>4</v>
      </c>
      <c r="AC88" s="60"/>
      <c r="AD88" s="36">
        <f t="shared" si="42"/>
        <v>10</v>
      </c>
      <c r="AE88" s="36">
        <f t="shared" si="43"/>
        <v>65</v>
      </c>
      <c r="AF88" s="36">
        <f t="shared" si="44"/>
        <v>5</v>
      </c>
      <c r="AG88" s="36">
        <f t="shared" si="45"/>
        <v>0</v>
      </c>
      <c r="AH88" s="36">
        <f t="shared" si="46"/>
        <v>0</v>
      </c>
      <c r="AI88" s="36">
        <f t="shared" si="39"/>
        <v>0</v>
      </c>
      <c r="AJ88" s="36">
        <f t="shared" si="38"/>
        <v>20</v>
      </c>
    </row>
    <row r="89" spans="1:36" x14ac:dyDescent="0.25">
      <c r="A89" s="134">
        <v>44470</v>
      </c>
      <c r="B89" s="135" t="s">
        <v>4</v>
      </c>
      <c r="C89" s="136" t="s">
        <v>17</v>
      </c>
      <c r="D89" s="136" t="s">
        <v>5</v>
      </c>
      <c r="E89" s="67" t="s">
        <v>23</v>
      </c>
      <c r="F89" s="38">
        <v>4</v>
      </c>
      <c r="G89" s="9">
        <v>5</v>
      </c>
      <c r="H89" s="9">
        <f t="shared" si="21"/>
        <v>20</v>
      </c>
      <c r="I89" s="67" t="s">
        <v>37</v>
      </c>
      <c r="J89" s="38">
        <v>9</v>
      </c>
      <c r="K89" s="8">
        <v>5</v>
      </c>
      <c r="L89" s="8">
        <f t="shared" si="22"/>
        <v>45</v>
      </c>
      <c r="M89" s="67" t="s">
        <v>24</v>
      </c>
      <c r="N89" s="38">
        <v>13</v>
      </c>
      <c r="O89" s="8">
        <v>5</v>
      </c>
      <c r="P89" s="8">
        <f t="shared" si="23"/>
        <v>65</v>
      </c>
      <c r="Q89" s="67" t="s">
        <v>36</v>
      </c>
      <c r="R89" s="38">
        <v>4</v>
      </c>
      <c r="S89" s="8">
        <v>5</v>
      </c>
      <c r="T89" s="9">
        <f t="shared" si="32"/>
        <v>20</v>
      </c>
      <c r="U89" s="88">
        <f t="shared" si="41"/>
        <v>150</v>
      </c>
      <c r="V89" s="36">
        <f>N89</f>
        <v>13</v>
      </c>
      <c r="W89" s="36">
        <f>J89</f>
        <v>9</v>
      </c>
      <c r="X89" s="36">
        <f t="shared" ref="X89:X102" si="47">R89</f>
        <v>4</v>
      </c>
      <c r="AB89" s="36">
        <f t="shared" ref="AB89:AB98" si="48">F89</f>
        <v>4</v>
      </c>
      <c r="AC89" s="60"/>
      <c r="AD89" s="36">
        <f t="shared" si="42"/>
        <v>65</v>
      </c>
      <c r="AE89" s="36">
        <f t="shared" si="43"/>
        <v>45</v>
      </c>
      <c r="AF89" s="36">
        <f t="shared" si="44"/>
        <v>20</v>
      </c>
      <c r="AG89" s="36">
        <f t="shared" si="45"/>
        <v>0</v>
      </c>
      <c r="AH89" s="36">
        <f t="shared" si="46"/>
        <v>0</v>
      </c>
      <c r="AI89" s="36">
        <f t="shared" si="39"/>
        <v>0</v>
      </c>
      <c r="AJ89" s="36">
        <f t="shared" si="38"/>
        <v>20</v>
      </c>
    </row>
    <row r="90" spans="1:36" x14ac:dyDescent="0.25">
      <c r="A90" s="134">
        <v>44505</v>
      </c>
      <c r="B90" s="135" t="s">
        <v>4</v>
      </c>
      <c r="C90" s="136" t="s">
        <v>5</v>
      </c>
      <c r="D90" s="136" t="s">
        <v>9</v>
      </c>
      <c r="E90" s="67" t="s">
        <v>23</v>
      </c>
      <c r="F90" s="38">
        <v>2</v>
      </c>
      <c r="G90" s="9">
        <v>5</v>
      </c>
      <c r="H90" s="9">
        <f t="shared" si="21"/>
        <v>10</v>
      </c>
      <c r="I90" s="67" t="s">
        <v>24</v>
      </c>
      <c r="J90" s="38">
        <v>2</v>
      </c>
      <c r="K90" s="8">
        <v>5</v>
      </c>
      <c r="L90" s="8">
        <f t="shared" si="22"/>
        <v>10</v>
      </c>
      <c r="M90" s="67" t="s">
        <v>37</v>
      </c>
      <c r="N90" s="38">
        <v>7</v>
      </c>
      <c r="O90" s="8">
        <v>5</v>
      </c>
      <c r="P90" s="8">
        <f t="shared" si="23"/>
        <v>35</v>
      </c>
      <c r="Q90" s="67" t="s">
        <v>36</v>
      </c>
      <c r="R90" s="38">
        <v>4</v>
      </c>
      <c r="S90" s="8">
        <v>5</v>
      </c>
      <c r="T90" s="9">
        <f t="shared" si="32"/>
        <v>20</v>
      </c>
      <c r="U90" s="88">
        <f t="shared" si="41"/>
        <v>75</v>
      </c>
      <c r="V90" s="36">
        <f>J90</f>
        <v>2</v>
      </c>
      <c r="W90" s="36">
        <f>N90</f>
        <v>7</v>
      </c>
      <c r="X90" s="36">
        <f t="shared" si="47"/>
        <v>4</v>
      </c>
      <c r="AB90" s="36">
        <f t="shared" si="48"/>
        <v>2</v>
      </c>
      <c r="AC90" s="60"/>
      <c r="AD90" s="36">
        <f t="shared" si="42"/>
        <v>10</v>
      </c>
      <c r="AE90" s="36">
        <f t="shared" si="43"/>
        <v>35</v>
      </c>
      <c r="AF90" s="36">
        <f t="shared" si="44"/>
        <v>20</v>
      </c>
      <c r="AG90" s="36">
        <f t="shared" si="45"/>
        <v>0</v>
      </c>
      <c r="AH90" s="36">
        <f t="shared" si="46"/>
        <v>0</v>
      </c>
      <c r="AI90" s="36">
        <f t="shared" si="39"/>
        <v>0</v>
      </c>
      <c r="AJ90" s="36">
        <f t="shared" si="38"/>
        <v>10</v>
      </c>
    </row>
    <row r="91" spans="1:36" x14ac:dyDescent="0.25">
      <c r="A91" s="134">
        <v>44512</v>
      </c>
      <c r="B91" s="135" t="s">
        <v>4</v>
      </c>
      <c r="C91" s="136" t="s">
        <v>12</v>
      </c>
      <c r="D91" s="136" t="s">
        <v>5</v>
      </c>
      <c r="E91" s="67" t="s">
        <v>23</v>
      </c>
      <c r="F91" s="38">
        <v>3</v>
      </c>
      <c r="G91" s="9">
        <v>5</v>
      </c>
      <c r="H91" s="9">
        <f t="shared" si="21"/>
        <v>15</v>
      </c>
      <c r="I91" s="67" t="s">
        <v>24</v>
      </c>
      <c r="J91" s="38">
        <v>4</v>
      </c>
      <c r="K91" s="8">
        <v>5</v>
      </c>
      <c r="L91" s="8">
        <f t="shared" si="22"/>
        <v>20</v>
      </c>
      <c r="M91" s="67" t="s">
        <v>37</v>
      </c>
      <c r="N91" s="38">
        <v>17</v>
      </c>
      <c r="O91" s="8">
        <v>5</v>
      </c>
      <c r="P91" s="8">
        <f t="shared" si="23"/>
        <v>85</v>
      </c>
      <c r="Q91" s="67" t="s">
        <v>36</v>
      </c>
      <c r="R91" s="38">
        <v>5</v>
      </c>
      <c r="S91" s="8">
        <v>5</v>
      </c>
      <c r="T91" s="9">
        <f t="shared" si="32"/>
        <v>25</v>
      </c>
      <c r="U91" s="88">
        <f t="shared" si="41"/>
        <v>145</v>
      </c>
      <c r="V91" s="36">
        <f>J91</f>
        <v>4</v>
      </c>
      <c r="W91" s="36">
        <f>N91</f>
        <v>17</v>
      </c>
      <c r="X91" s="36">
        <f t="shared" si="47"/>
        <v>5</v>
      </c>
      <c r="AB91" s="36">
        <f t="shared" si="48"/>
        <v>3</v>
      </c>
      <c r="AC91" s="60"/>
      <c r="AD91" s="36">
        <f t="shared" si="42"/>
        <v>20</v>
      </c>
      <c r="AE91" s="36">
        <f t="shared" si="43"/>
        <v>85</v>
      </c>
      <c r="AF91" s="36">
        <f t="shared" si="44"/>
        <v>25</v>
      </c>
      <c r="AG91" s="36">
        <f t="shared" si="45"/>
        <v>0</v>
      </c>
      <c r="AH91" s="36">
        <f t="shared" si="46"/>
        <v>0</v>
      </c>
      <c r="AI91" s="36">
        <f t="shared" si="39"/>
        <v>0</v>
      </c>
      <c r="AJ91" s="36">
        <f t="shared" si="38"/>
        <v>15</v>
      </c>
    </row>
    <row r="92" spans="1:36" x14ac:dyDescent="0.25">
      <c r="A92" s="134">
        <v>44519</v>
      </c>
      <c r="B92" s="135" t="s">
        <v>4</v>
      </c>
      <c r="C92" s="136" t="s">
        <v>5</v>
      </c>
      <c r="D92" s="136" t="s">
        <v>16</v>
      </c>
      <c r="E92" s="67" t="s">
        <v>23</v>
      </c>
      <c r="F92" s="38">
        <v>2</v>
      </c>
      <c r="G92" s="9">
        <v>5</v>
      </c>
      <c r="H92" s="9">
        <f t="shared" si="21"/>
        <v>10</v>
      </c>
      <c r="I92" s="67" t="s">
        <v>24</v>
      </c>
      <c r="J92" s="38">
        <v>1</v>
      </c>
      <c r="K92" s="8">
        <v>5</v>
      </c>
      <c r="L92" s="8">
        <f t="shared" si="22"/>
        <v>5</v>
      </c>
      <c r="M92" s="67" t="s">
        <v>37</v>
      </c>
      <c r="N92" s="38">
        <v>16</v>
      </c>
      <c r="O92" s="8">
        <v>5</v>
      </c>
      <c r="P92" s="8">
        <f t="shared" si="23"/>
        <v>80</v>
      </c>
      <c r="Q92" s="67" t="s">
        <v>36</v>
      </c>
      <c r="R92" s="38">
        <v>4</v>
      </c>
      <c r="S92" s="8">
        <v>5</v>
      </c>
      <c r="T92" s="9">
        <f t="shared" si="32"/>
        <v>20</v>
      </c>
      <c r="U92" s="88">
        <f t="shared" si="41"/>
        <v>115</v>
      </c>
      <c r="V92" s="36">
        <f>J92</f>
        <v>1</v>
      </c>
      <c r="W92" s="36">
        <f>N92</f>
        <v>16</v>
      </c>
      <c r="X92" s="36">
        <f t="shared" si="47"/>
        <v>4</v>
      </c>
      <c r="AB92" s="36">
        <f t="shared" si="48"/>
        <v>2</v>
      </c>
      <c r="AC92" s="60"/>
      <c r="AD92" s="36">
        <f t="shared" si="42"/>
        <v>5</v>
      </c>
      <c r="AE92" s="36">
        <f t="shared" si="43"/>
        <v>80</v>
      </c>
      <c r="AF92" s="36">
        <f t="shared" si="44"/>
        <v>20</v>
      </c>
      <c r="AG92" s="36">
        <f t="shared" si="45"/>
        <v>0</v>
      </c>
      <c r="AH92" s="36">
        <f t="shared" si="46"/>
        <v>0</v>
      </c>
      <c r="AI92" s="36">
        <f t="shared" si="39"/>
        <v>0</v>
      </c>
      <c r="AJ92" s="36">
        <f t="shared" si="38"/>
        <v>10</v>
      </c>
    </row>
    <row r="93" spans="1:36" x14ac:dyDescent="0.25">
      <c r="A93" s="134">
        <v>44526</v>
      </c>
      <c r="B93" s="135" t="s">
        <v>4</v>
      </c>
      <c r="C93" s="136" t="s">
        <v>7</v>
      </c>
      <c r="D93" s="136" t="s">
        <v>5</v>
      </c>
      <c r="E93" s="67" t="s">
        <v>23</v>
      </c>
      <c r="F93" s="38">
        <v>4</v>
      </c>
      <c r="G93" s="9">
        <v>5</v>
      </c>
      <c r="H93" s="9">
        <f t="shared" si="21"/>
        <v>20</v>
      </c>
      <c r="I93" s="67" t="s">
        <v>24</v>
      </c>
      <c r="J93" s="38">
        <v>1</v>
      </c>
      <c r="K93" s="8">
        <v>5</v>
      </c>
      <c r="L93" s="8">
        <f t="shared" si="22"/>
        <v>5</v>
      </c>
      <c r="M93" s="67" t="s">
        <v>37</v>
      </c>
      <c r="N93" s="38">
        <v>13</v>
      </c>
      <c r="O93" s="8">
        <v>5</v>
      </c>
      <c r="P93" s="8">
        <f t="shared" si="23"/>
        <v>65</v>
      </c>
      <c r="Q93" s="67" t="s">
        <v>36</v>
      </c>
      <c r="R93" s="38">
        <v>7</v>
      </c>
      <c r="S93" s="8">
        <v>5</v>
      </c>
      <c r="T93" s="9">
        <f t="shared" si="32"/>
        <v>35</v>
      </c>
      <c r="U93" s="88">
        <f t="shared" si="41"/>
        <v>125</v>
      </c>
      <c r="V93" s="36">
        <f>J93</f>
        <v>1</v>
      </c>
      <c r="W93" s="36">
        <f>N93</f>
        <v>13</v>
      </c>
      <c r="X93" s="36">
        <f t="shared" si="47"/>
        <v>7</v>
      </c>
      <c r="AB93" s="36">
        <f t="shared" si="48"/>
        <v>4</v>
      </c>
      <c r="AC93" s="60"/>
      <c r="AD93" s="36">
        <f t="shared" si="42"/>
        <v>5</v>
      </c>
      <c r="AE93" s="36">
        <f t="shared" si="43"/>
        <v>65</v>
      </c>
      <c r="AF93" s="36">
        <f t="shared" si="44"/>
        <v>35</v>
      </c>
      <c r="AG93" s="36">
        <f t="shared" si="45"/>
        <v>0</v>
      </c>
      <c r="AH93" s="36">
        <f t="shared" si="46"/>
        <v>0</v>
      </c>
      <c r="AI93" s="36">
        <f t="shared" si="39"/>
        <v>0</v>
      </c>
      <c r="AJ93" s="36">
        <f t="shared" si="38"/>
        <v>20</v>
      </c>
    </row>
    <row r="94" spans="1:36" x14ac:dyDescent="0.25">
      <c r="A94" s="134">
        <v>44905</v>
      </c>
      <c r="B94" s="135" t="s">
        <v>4</v>
      </c>
      <c r="C94" s="136" t="s">
        <v>17</v>
      </c>
      <c r="D94" s="136" t="s">
        <v>5</v>
      </c>
      <c r="E94" s="67" t="s">
        <v>23</v>
      </c>
      <c r="F94" s="38">
        <v>7</v>
      </c>
      <c r="G94" s="9">
        <v>5</v>
      </c>
      <c r="H94" s="9">
        <f t="shared" si="21"/>
        <v>35</v>
      </c>
      <c r="I94" s="67" t="s">
        <v>37</v>
      </c>
      <c r="J94" s="38">
        <v>12</v>
      </c>
      <c r="K94" s="8">
        <v>5</v>
      </c>
      <c r="L94" s="8">
        <f t="shared" si="22"/>
        <v>60</v>
      </c>
      <c r="M94" s="67" t="s">
        <v>24</v>
      </c>
      <c r="N94" s="38">
        <v>2</v>
      </c>
      <c r="O94" s="8">
        <v>5</v>
      </c>
      <c r="P94" s="8">
        <f t="shared" si="23"/>
        <v>10</v>
      </c>
      <c r="Q94" s="67" t="s">
        <v>36</v>
      </c>
      <c r="R94" s="38">
        <v>3</v>
      </c>
      <c r="S94" s="8">
        <v>5</v>
      </c>
      <c r="T94" s="9">
        <f t="shared" si="32"/>
        <v>15</v>
      </c>
      <c r="U94" s="88">
        <f t="shared" si="41"/>
        <v>120</v>
      </c>
      <c r="V94" s="36">
        <f>N94</f>
        <v>2</v>
      </c>
      <c r="W94" s="36">
        <f>J94</f>
        <v>12</v>
      </c>
      <c r="X94" s="36">
        <f t="shared" si="47"/>
        <v>3</v>
      </c>
      <c r="AB94" s="36">
        <f t="shared" si="48"/>
        <v>7</v>
      </c>
      <c r="AC94" s="60"/>
      <c r="AD94" s="36">
        <f t="shared" si="42"/>
        <v>10</v>
      </c>
      <c r="AE94" s="36">
        <f t="shared" si="43"/>
        <v>60</v>
      </c>
      <c r="AF94" s="36">
        <f t="shared" si="44"/>
        <v>15</v>
      </c>
      <c r="AG94" s="36">
        <f t="shared" si="45"/>
        <v>0</v>
      </c>
      <c r="AH94" s="36">
        <f t="shared" si="46"/>
        <v>0</v>
      </c>
      <c r="AI94" s="36">
        <f t="shared" si="39"/>
        <v>0</v>
      </c>
      <c r="AJ94" s="36">
        <f t="shared" si="38"/>
        <v>35</v>
      </c>
    </row>
    <row r="95" spans="1:36" x14ac:dyDescent="0.25">
      <c r="A95" s="134">
        <v>44582</v>
      </c>
      <c r="B95" s="135" t="s">
        <v>4</v>
      </c>
      <c r="C95" s="136" t="s">
        <v>10</v>
      </c>
      <c r="D95" s="136" t="s">
        <v>5</v>
      </c>
      <c r="E95" s="67" t="s">
        <v>23</v>
      </c>
      <c r="F95" s="38">
        <v>0</v>
      </c>
      <c r="G95" s="9">
        <v>5</v>
      </c>
      <c r="H95" s="9">
        <f t="shared" si="21"/>
        <v>0</v>
      </c>
      <c r="I95" s="67" t="s">
        <v>72</v>
      </c>
      <c r="J95" s="38">
        <v>4</v>
      </c>
      <c r="K95" s="8">
        <v>5</v>
      </c>
      <c r="L95" s="8">
        <f t="shared" si="22"/>
        <v>20</v>
      </c>
      <c r="M95" s="67" t="s">
        <v>37</v>
      </c>
      <c r="N95" s="38">
        <v>13</v>
      </c>
      <c r="O95" s="8">
        <v>5</v>
      </c>
      <c r="P95" s="8">
        <f t="shared" si="23"/>
        <v>65</v>
      </c>
      <c r="Q95" s="67" t="s">
        <v>36</v>
      </c>
      <c r="R95" s="38">
        <v>8</v>
      </c>
      <c r="S95" s="8">
        <v>5</v>
      </c>
      <c r="T95" s="9">
        <f t="shared" si="32"/>
        <v>40</v>
      </c>
      <c r="U95" s="88">
        <f t="shared" si="41"/>
        <v>125</v>
      </c>
      <c r="V95" s="36">
        <f>J95</f>
        <v>4</v>
      </c>
      <c r="W95" s="36">
        <f>N95</f>
        <v>13</v>
      </c>
      <c r="X95" s="36">
        <f t="shared" si="47"/>
        <v>8</v>
      </c>
      <c r="AB95" s="36">
        <f t="shared" si="48"/>
        <v>0</v>
      </c>
      <c r="AC95" s="60"/>
      <c r="AD95" s="36">
        <f t="shared" si="42"/>
        <v>20</v>
      </c>
      <c r="AE95" s="36">
        <f t="shared" si="43"/>
        <v>65</v>
      </c>
      <c r="AF95" s="36">
        <f t="shared" si="44"/>
        <v>40</v>
      </c>
      <c r="AG95" s="36">
        <f t="shared" si="45"/>
        <v>0</v>
      </c>
      <c r="AH95" s="36">
        <f t="shared" si="46"/>
        <v>0</v>
      </c>
      <c r="AI95" s="36">
        <f t="shared" si="39"/>
        <v>0</v>
      </c>
      <c r="AJ95" s="36">
        <f t="shared" si="38"/>
        <v>0</v>
      </c>
    </row>
    <row r="96" spans="1:36" x14ac:dyDescent="0.25">
      <c r="A96" s="134">
        <v>44568</v>
      </c>
      <c r="B96" s="135" t="s">
        <v>4</v>
      </c>
      <c r="C96" s="136" t="s">
        <v>5</v>
      </c>
      <c r="D96" s="136" t="s">
        <v>17</v>
      </c>
      <c r="E96" s="67" t="s">
        <v>23</v>
      </c>
      <c r="F96" s="38">
        <v>3</v>
      </c>
      <c r="G96" s="9">
        <v>5</v>
      </c>
      <c r="H96" s="9">
        <f t="shared" si="21"/>
        <v>15</v>
      </c>
      <c r="I96" s="67" t="s">
        <v>71</v>
      </c>
      <c r="J96" s="38">
        <v>4</v>
      </c>
      <c r="K96" s="8">
        <v>5</v>
      </c>
      <c r="L96" s="8">
        <f t="shared" si="22"/>
        <v>20</v>
      </c>
      <c r="M96" s="67" t="s">
        <v>24</v>
      </c>
      <c r="N96" s="38">
        <v>5</v>
      </c>
      <c r="O96" s="8">
        <v>5</v>
      </c>
      <c r="P96" s="8">
        <f t="shared" si="23"/>
        <v>25</v>
      </c>
      <c r="Q96" s="67" t="s">
        <v>36</v>
      </c>
      <c r="R96" s="38">
        <v>6</v>
      </c>
      <c r="S96" s="8">
        <v>5</v>
      </c>
      <c r="T96" s="9">
        <f t="shared" si="32"/>
        <v>30</v>
      </c>
      <c r="U96" s="88">
        <f t="shared" si="41"/>
        <v>90</v>
      </c>
      <c r="V96" s="36">
        <f>N96</f>
        <v>5</v>
      </c>
      <c r="X96" s="36">
        <f t="shared" si="47"/>
        <v>6</v>
      </c>
      <c r="AA96" s="36">
        <f>J96</f>
        <v>4</v>
      </c>
      <c r="AB96" s="36">
        <f t="shared" si="48"/>
        <v>3</v>
      </c>
      <c r="AC96" s="60"/>
      <c r="AD96" s="36">
        <f t="shared" si="42"/>
        <v>25</v>
      </c>
      <c r="AE96" s="36">
        <f t="shared" si="43"/>
        <v>0</v>
      </c>
      <c r="AF96" s="36">
        <f t="shared" si="44"/>
        <v>30</v>
      </c>
      <c r="AG96" s="36">
        <f t="shared" si="45"/>
        <v>0</v>
      </c>
      <c r="AH96" s="36">
        <f t="shared" si="46"/>
        <v>0</v>
      </c>
      <c r="AI96" s="36">
        <f t="shared" si="39"/>
        <v>20</v>
      </c>
      <c r="AJ96" s="36">
        <f t="shared" si="38"/>
        <v>15</v>
      </c>
    </row>
    <row r="97" spans="1:36" x14ac:dyDescent="0.25">
      <c r="A97" s="134">
        <v>44603</v>
      </c>
      <c r="B97" s="135" t="s">
        <v>4</v>
      </c>
      <c r="C97" s="136" t="s">
        <v>9</v>
      </c>
      <c r="D97" s="136" t="s">
        <v>5</v>
      </c>
      <c r="E97" s="67" t="s">
        <v>23</v>
      </c>
      <c r="F97" s="38">
        <v>1</v>
      </c>
      <c r="G97" s="9">
        <v>5</v>
      </c>
      <c r="H97" s="9">
        <f t="shared" ref="H97:H117" si="49">F97*G97</f>
        <v>5</v>
      </c>
      <c r="I97" s="67" t="s">
        <v>71</v>
      </c>
      <c r="J97" s="38">
        <v>0</v>
      </c>
      <c r="K97" s="8">
        <v>5</v>
      </c>
      <c r="L97" s="8">
        <f t="shared" ref="L97:L117" si="50">J97*K97</f>
        <v>0</v>
      </c>
      <c r="M97" s="67" t="s">
        <v>24</v>
      </c>
      <c r="N97" s="38">
        <v>4</v>
      </c>
      <c r="O97" s="8">
        <v>5</v>
      </c>
      <c r="P97" s="8">
        <f t="shared" ref="P97:P117" si="51">N97*O97</f>
        <v>20</v>
      </c>
      <c r="Q97" s="67" t="s">
        <v>36</v>
      </c>
      <c r="R97" s="38">
        <v>3</v>
      </c>
      <c r="S97" s="8">
        <v>5</v>
      </c>
      <c r="T97" s="9">
        <f t="shared" si="32"/>
        <v>15</v>
      </c>
      <c r="U97" s="88">
        <f t="shared" ref="U97:U110" si="52">H97+L97+P97+T97</f>
        <v>40</v>
      </c>
      <c r="V97" s="36">
        <f>N97</f>
        <v>4</v>
      </c>
      <c r="X97" s="36">
        <f t="shared" si="47"/>
        <v>3</v>
      </c>
      <c r="AA97" s="36">
        <f>J97</f>
        <v>0</v>
      </c>
      <c r="AB97" s="36">
        <f t="shared" si="48"/>
        <v>1</v>
      </c>
      <c r="AC97" s="60"/>
      <c r="AD97" s="36">
        <f t="shared" si="42"/>
        <v>20</v>
      </c>
      <c r="AE97" s="36">
        <f t="shared" si="43"/>
        <v>0</v>
      </c>
      <c r="AF97" s="36">
        <f t="shared" si="44"/>
        <v>15</v>
      </c>
      <c r="AG97" s="36">
        <f t="shared" si="45"/>
        <v>0</v>
      </c>
      <c r="AH97" s="36">
        <f t="shared" si="46"/>
        <v>0</v>
      </c>
      <c r="AI97" s="36">
        <f t="shared" si="39"/>
        <v>0</v>
      </c>
      <c r="AJ97" s="36">
        <f t="shared" si="38"/>
        <v>5</v>
      </c>
    </row>
    <row r="98" spans="1:36" x14ac:dyDescent="0.25">
      <c r="A98" s="134">
        <v>44617</v>
      </c>
      <c r="B98" s="135" t="s">
        <v>4</v>
      </c>
      <c r="C98" s="136" t="s">
        <v>5</v>
      </c>
      <c r="D98" s="136" t="s">
        <v>12</v>
      </c>
      <c r="E98" s="67" t="s">
        <v>23</v>
      </c>
      <c r="F98" s="38">
        <v>1</v>
      </c>
      <c r="G98" s="9">
        <v>5</v>
      </c>
      <c r="H98" s="9">
        <f t="shared" si="49"/>
        <v>5</v>
      </c>
      <c r="I98" s="67" t="s">
        <v>71</v>
      </c>
      <c r="J98" s="38">
        <v>3</v>
      </c>
      <c r="K98" s="8">
        <v>5</v>
      </c>
      <c r="L98" s="8">
        <f t="shared" si="50"/>
        <v>15</v>
      </c>
      <c r="M98" s="67" t="s">
        <v>24</v>
      </c>
      <c r="N98" s="38">
        <v>5</v>
      </c>
      <c r="O98" s="8">
        <v>5</v>
      </c>
      <c r="P98" s="8">
        <f t="shared" si="51"/>
        <v>25</v>
      </c>
      <c r="Q98" s="67" t="s">
        <v>36</v>
      </c>
      <c r="R98" s="38">
        <v>10</v>
      </c>
      <c r="S98" s="8">
        <v>5</v>
      </c>
      <c r="T98" s="9">
        <f t="shared" si="32"/>
        <v>50</v>
      </c>
      <c r="U98" s="88">
        <f t="shared" si="52"/>
        <v>95</v>
      </c>
      <c r="V98" s="36">
        <f>N98</f>
        <v>5</v>
      </c>
      <c r="X98" s="36">
        <f t="shared" si="47"/>
        <v>10</v>
      </c>
      <c r="AA98" s="36">
        <f>J98</f>
        <v>3</v>
      </c>
      <c r="AB98" s="36">
        <f t="shared" si="48"/>
        <v>1</v>
      </c>
      <c r="AC98" s="60"/>
      <c r="AD98" s="36">
        <f t="shared" si="42"/>
        <v>25</v>
      </c>
      <c r="AE98" s="36">
        <f t="shared" si="43"/>
        <v>0</v>
      </c>
      <c r="AF98" s="36">
        <f t="shared" si="44"/>
        <v>50</v>
      </c>
      <c r="AG98" s="36">
        <f t="shared" si="45"/>
        <v>0</v>
      </c>
      <c r="AH98" s="36">
        <f t="shared" si="46"/>
        <v>0</v>
      </c>
      <c r="AI98" s="36">
        <f t="shared" si="39"/>
        <v>15</v>
      </c>
      <c r="AJ98" s="36">
        <f t="shared" si="38"/>
        <v>5</v>
      </c>
    </row>
    <row r="99" spans="1:36" x14ac:dyDescent="0.25">
      <c r="A99" s="134">
        <v>44631</v>
      </c>
      <c r="B99" s="135" t="s">
        <v>4</v>
      </c>
      <c r="C99" s="136" t="s">
        <v>16</v>
      </c>
      <c r="D99" s="136" t="s">
        <v>5</v>
      </c>
      <c r="E99" s="67" t="s">
        <v>71</v>
      </c>
      <c r="F99" s="38">
        <v>3</v>
      </c>
      <c r="G99" s="9">
        <v>5</v>
      </c>
      <c r="H99" s="9">
        <f t="shared" si="49"/>
        <v>15</v>
      </c>
      <c r="I99" s="67" t="s">
        <v>23</v>
      </c>
      <c r="J99" s="38">
        <v>3</v>
      </c>
      <c r="K99" s="8">
        <v>5</v>
      </c>
      <c r="L99" s="8">
        <f t="shared" si="50"/>
        <v>15</v>
      </c>
      <c r="M99" s="67" t="s">
        <v>24</v>
      </c>
      <c r="N99" s="38">
        <v>1</v>
      </c>
      <c r="O99" s="8">
        <v>5</v>
      </c>
      <c r="P99" s="8">
        <f t="shared" si="51"/>
        <v>5</v>
      </c>
      <c r="Q99" s="67" t="s">
        <v>36</v>
      </c>
      <c r="R99" s="38">
        <v>2</v>
      </c>
      <c r="S99" s="8">
        <v>5</v>
      </c>
      <c r="T99" s="9">
        <f t="shared" si="32"/>
        <v>10</v>
      </c>
      <c r="U99" s="88">
        <f t="shared" si="52"/>
        <v>45</v>
      </c>
      <c r="V99" s="36">
        <f>N99</f>
        <v>1</v>
      </c>
      <c r="X99" s="36">
        <f t="shared" si="47"/>
        <v>2</v>
      </c>
      <c r="AA99" s="36">
        <f>F99</f>
        <v>3</v>
      </c>
      <c r="AB99" s="36">
        <f>J99</f>
        <v>3</v>
      </c>
      <c r="AC99" s="60"/>
      <c r="AD99" s="36">
        <f t="shared" si="42"/>
        <v>5</v>
      </c>
      <c r="AE99" s="36">
        <f t="shared" si="43"/>
        <v>0</v>
      </c>
      <c r="AF99" s="36">
        <f t="shared" si="44"/>
        <v>10</v>
      </c>
      <c r="AG99" s="36">
        <f t="shared" si="45"/>
        <v>0</v>
      </c>
      <c r="AH99" s="36">
        <f t="shared" si="46"/>
        <v>0</v>
      </c>
      <c r="AI99" s="36">
        <f t="shared" si="39"/>
        <v>15</v>
      </c>
      <c r="AJ99" s="36">
        <f t="shared" si="38"/>
        <v>15</v>
      </c>
    </row>
    <row r="100" spans="1:36" x14ac:dyDescent="0.25">
      <c r="A100" s="134">
        <v>44645</v>
      </c>
      <c r="B100" s="135" t="s">
        <v>4</v>
      </c>
      <c r="C100" s="136" t="s">
        <v>5</v>
      </c>
      <c r="D100" s="136" t="s">
        <v>7</v>
      </c>
      <c r="E100" s="67" t="s">
        <v>23</v>
      </c>
      <c r="F100" s="38">
        <v>5</v>
      </c>
      <c r="G100" s="9">
        <v>5</v>
      </c>
      <c r="H100" s="9">
        <f t="shared" si="49"/>
        <v>25</v>
      </c>
      <c r="I100" s="67" t="s">
        <v>24</v>
      </c>
      <c r="J100" s="38">
        <v>4</v>
      </c>
      <c r="K100" s="8">
        <v>5</v>
      </c>
      <c r="L100" s="8">
        <f t="shared" si="50"/>
        <v>20</v>
      </c>
      <c r="M100" s="67" t="s">
        <v>37</v>
      </c>
      <c r="N100" s="38">
        <v>15</v>
      </c>
      <c r="O100" s="8">
        <v>5</v>
      </c>
      <c r="P100" s="8">
        <f t="shared" si="51"/>
        <v>75</v>
      </c>
      <c r="Q100" s="67" t="s">
        <v>36</v>
      </c>
      <c r="R100" s="38">
        <v>3</v>
      </c>
      <c r="S100" s="8">
        <v>5</v>
      </c>
      <c r="T100" s="9">
        <f t="shared" si="32"/>
        <v>15</v>
      </c>
      <c r="U100" s="88">
        <f t="shared" si="52"/>
        <v>135</v>
      </c>
      <c r="V100" s="36">
        <f>J100</f>
        <v>4</v>
      </c>
      <c r="W100" s="36">
        <f>N100</f>
        <v>15</v>
      </c>
      <c r="X100" s="36">
        <f t="shared" si="47"/>
        <v>3</v>
      </c>
      <c r="AB100" s="36">
        <f>F100</f>
        <v>5</v>
      </c>
      <c r="AC100" s="60"/>
      <c r="AD100" s="36">
        <f t="shared" si="42"/>
        <v>20</v>
      </c>
      <c r="AE100" s="36">
        <f t="shared" si="43"/>
        <v>75</v>
      </c>
      <c r="AF100" s="36">
        <f t="shared" si="44"/>
        <v>15</v>
      </c>
      <c r="AG100" s="36">
        <f t="shared" si="45"/>
        <v>0</v>
      </c>
      <c r="AH100" s="36">
        <f t="shared" si="46"/>
        <v>0</v>
      </c>
      <c r="AI100" s="36">
        <f t="shared" si="39"/>
        <v>0</v>
      </c>
      <c r="AJ100" s="36">
        <f t="shared" si="38"/>
        <v>25</v>
      </c>
    </row>
    <row r="101" spans="1:36" x14ac:dyDescent="0.25">
      <c r="A101" s="134">
        <v>44680</v>
      </c>
      <c r="B101" s="135" t="s">
        <v>4</v>
      </c>
      <c r="C101" s="136" t="s">
        <v>68</v>
      </c>
      <c r="D101" s="136"/>
      <c r="E101" s="67" t="s">
        <v>23</v>
      </c>
      <c r="F101" s="38">
        <v>1</v>
      </c>
      <c r="G101" s="9">
        <v>5</v>
      </c>
      <c r="H101" s="9">
        <f t="shared" si="49"/>
        <v>5</v>
      </c>
      <c r="I101" s="67" t="s">
        <v>24</v>
      </c>
      <c r="J101" s="38">
        <v>4</v>
      </c>
      <c r="K101" s="8">
        <v>5</v>
      </c>
      <c r="L101" s="8">
        <f t="shared" si="50"/>
        <v>20</v>
      </c>
      <c r="M101" s="67" t="s">
        <v>71</v>
      </c>
      <c r="N101" s="38">
        <v>3</v>
      </c>
      <c r="O101" s="8">
        <v>5</v>
      </c>
      <c r="P101" s="8">
        <f t="shared" si="51"/>
        <v>15</v>
      </c>
      <c r="Q101" s="67" t="s">
        <v>36</v>
      </c>
      <c r="R101" s="38">
        <v>6</v>
      </c>
      <c r="S101" s="8">
        <v>5</v>
      </c>
      <c r="T101" s="9">
        <f t="shared" si="32"/>
        <v>30</v>
      </c>
      <c r="U101" s="88">
        <f t="shared" si="52"/>
        <v>70</v>
      </c>
      <c r="V101" s="36">
        <f>J101</f>
        <v>4</v>
      </c>
      <c r="X101" s="36">
        <f t="shared" si="47"/>
        <v>6</v>
      </c>
      <c r="AA101" s="36">
        <f>N101</f>
        <v>3</v>
      </c>
      <c r="AB101" s="36">
        <f>F101</f>
        <v>1</v>
      </c>
      <c r="AC101" s="60"/>
      <c r="AD101" s="36">
        <f t="shared" si="42"/>
        <v>20</v>
      </c>
      <c r="AE101" s="36">
        <f t="shared" si="43"/>
        <v>0</v>
      </c>
      <c r="AF101" s="36">
        <f t="shared" si="44"/>
        <v>30</v>
      </c>
      <c r="AG101" s="36">
        <f t="shared" si="45"/>
        <v>0</v>
      </c>
      <c r="AH101" s="36">
        <f t="shared" si="46"/>
        <v>0</v>
      </c>
      <c r="AI101" s="36">
        <f t="shared" si="39"/>
        <v>15</v>
      </c>
      <c r="AJ101" s="36">
        <f t="shared" si="38"/>
        <v>5</v>
      </c>
    </row>
    <row r="102" spans="1:36" x14ac:dyDescent="0.25">
      <c r="A102" s="134">
        <v>44694</v>
      </c>
      <c r="B102" s="135" t="s">
        <v>4</v>
      </c>
      <c r="C102" s="136" t="s">
        <v>68</v>
      </c>
      <c r="D102" s="136"/>
      <c r="E102" s="67" t="s">
        <v>23</v>
      </c>
      <c r="F102" s="38">
        <v>5</v>
      </c>
      <c r="G102" s="9">
        <v>5</v>
      </c>
      <c r="H102" s="9">
        <f t="shared" si="49"/>
        <v>25</v>
      </c>
      <c r="I102" s="67" t="s">
        <v>71</v>
      </c>
      <c r="J102" s="38">
        <v>3</v>
      </c>
      <c r="K102" s="8">
        <v>5</v>
      </c>
      <c r="L102" s="8">
        <f t="shared" si="50"/>
        <v>15</v>
      </c>
      <c r="M102" s="67" t="s">
        <v>24</v>
      </c>
      <c r="N102" s="38">
        <v>6</v>
      </c>
      <c r="O102" s="8">
        <v>5</v>
      </c>
      <c r="P102" s="8">
        <f t="shared" si="51"/>
        <v>30</v>
      </c>
      <c r="Q102" s="67" t="s">
        <v>36</v>
      </c>
      <c r="R102" s="38">
        <v>5</v>
      </c>
      <c r="S102" s="8">
        <v>5</v>
      </c>
      <c r="T102" s="9">
        <f t="shared" si="32"/>
        <v>25</v>
      </c>
      <c r="U102" s="88">
        <f t="shared" si="52"/>
        <v>95</v>
      </c>
      <c r="V102" s="36">
        <f t="shared" ref="V102:V107" si="53">N102</f>
        <v>6</v>
      </c>
      <c r="X102" s="36">
        <f t="shared" si="47"/>
        <v>5</v>
      </c>
      <c r="AA102" s="36">
        <f>J102</f>
        <v>3</v>
      </c>
      <c r="AB102" s="36">
        <f>F102</f>
        <v>5</v>
      </c>
      <c r="AC102" s="60"/>
      <c r="AD102" s="36">
        <f t="shared" si="42"/>
        <v>30</v>
      </c>
      <c r="AE102" s="36">
        <f t="shared" si="43"/>
        <v>0</v>
      </c>
      <c r="AF102" s="36">
        <f t="shared" si="44"/>
        <v>25</v>
      </c>
      <c r="AG102" s="36">
        <f t="shared" si="45"/>
        <v>0</v>
      </c>
      <c r="AH102" s="36">
        <f t="shared" si="46"/>
        <v>0</v>
      </c>
      <c r="AI102" s="36">
        <f t="shared" si="39"/>
        <v>15</v>
      </c>
      <c r="AJ102" s="36">
        <f t="shared" si="38"/>
        <v>25</v>
      </c>
    </row>
    <row r="103" spans="1:36" x14ac:dyDescent="0.25">
      <c r="A103" s="134">
        <v>44827</v>
      </c>
      <c r="B103" s="135" t="s">
        <v>4</v>
      </c>
      <c r="C103" s="136" t="s">
        <v>70</v>
      </c>
      <c r="D103" s="136" t="s">
        <v>5</v>
      </c>
      <c r="E103" s="67" t="s">
        <v>23</v>
      </c>
      <c r="F103" s="38">
        <v>3</v>
      </c>
      <c r="G103" s="9">
        <v>5</v>
      </c>
      <c r="H103" s="9">
        <f t="shared" si="49"/>
        <v>15</v>
      </c>
      <c r="I103" s="67" t="s">
        <v>71</v>
      </c>
      <c r="J103" s="38">
        <v>3</v>
      </c>
      <c r="K103" s="8">
        <v>5</v>
      </c>
      <c r="L103" s="8">
        <f t="shared" si="50"/>
        <v>15</v>
      </c>
      <c r="M103" s="67" t="s">
        <v>24</v>
      </c>
      <c r="N103" s="38">
        <v>5</v>
      </c>
      <c r="O103" s="8">
        <v>5</v>
      </c>
      <c r="P103" s="8">
        <f t="shared" si="51"/>
        <v>25</v>
      </c>
      <c r="Q103" s="67" t="s">
        <v>37</v>
      </c>
      <c r="R103" s="38">
        <v>14</v>
      </c>
      <c r="S103" s="8">
        <v>5</v>
      </c>
      <c r="T103" s="9">
        <f t="shared" si="32"/>
        <v>70</v>
      </c>
      <c r="U103" s="88">
        <f t="shared" si="52"/>
        <v>125</v>
      </c>
      <c r="V103" s="36">
        <f t="shared" si="53"/>
        <v>5</v>
      </c>
      <c r="W103" s="36">
        <f>R103</f>
        <v>14</v>
      </c>
      <c r="AA103" s="36">
        <f>J103</f>
        <v>3</v>
      </c>
      <c r="AB103" s="36">
        <f>F103</f>
        <v>3</v>
      </c>
      <c r="AC103" s="60"/>
      <c r="AD103" s="36">
        <f t="shared" si="42"/>
        <v>25</v>
      </c>
      <c r="AE103" s="36">
        <f t="shared" si="43"/>
        <v>70</v>
      </c>
      <c r="AF103" s="36">
        <f t="shared" si="44"/>
        <v>0</v>
      </c>
      <c r="AG103" s="36">
        <f t="shared" si="45"/>
        <v>0</v>
      </c>
      <c r="AH103" s="36">
        <f t="shared" si="46"/>
        <v>0</v>
      </c>
      <c r="AI103" s="36">
        <f t="shared" si="39"/>
        <v>15</v>
      </c>
      <c r="AJ103" s="36">
        <f t="shared" si="38"/>
        <v>15</v>
      </c>
    </row>
    <row r="104" spans="1:36" x14ac:dyDescent="0.25">
      <c r="A104" s="134">
        <v>44841</v>
      </c>
      <c r="B104" s="135" t="s">
        <v>4</v>
      </c>
      <c r="C104" s="136" t="s">
        <v>5</v>
      </c>
      <c r="D104" s="136" t="s">
        <v>16</v>
      </c>
      <c r="E104" s="67" t="s">
        <v>71</v>
      </c>
      <c r="F104" s="38">
        <v>6</v>
      </c>
      <c r="G104" s="9">
        <v>5</v>
      </c>
      <c r="H104" s="9">
        <f t="shared" si="49"/>
        <v>30</v>
      </c>
      <c r="I104" s="67" t="s">
        <v>23</v>
      </c>
      <c r="J104" s="38">
        <v>2</v>
      </c>
      <c r="K104" s="8">
        <v>5</v>
      </c>
      <c r="L104" s="8">
        <f t="shared" si="50"/>
        <v>10</v>
      </c>
      <c r="M104" s="67" t="s">
        <v>24</v>
      </c>
      <c r="N104" s="38">
        <v>5</v>
      </c>
      <c r="O104" s="8">
        <v>5</v>
      </c>
      <c r="P104" s="8">
        <f t="shared" si="51"/>
        <v>25</v>
      </c>
      <c r="Q104" s="67" t="s">
        <v>36</v>
      </c>
      <c r="R104" s="38">
        <v>0</v>
      </c>
      <c r="S104" s="8">
        <v>5</v>
      </c>
      <c r="T104" s="9">
        <f t="shared" si="32"/>
        <v>0</v>
      </c>
      <c r="U104" s="88">
        <f t="shared" si="52"/>
        <v>65</v>
      </c>
      <c r="V104" s="36">
        <f t="shared" si="53"/>
        <v>5</v>
      </c>
      <c r="X104" s="36">
        <f>R104</f>
        <v>0</v>
      </c>
      <c r="AA104" s="36">
        <f>F104</f>
        <v>6</v>
      </c>
      <c r="AB104" s="36">
        <f>J104</f>
        <v>2</v>
      </c>
      <c r="AC104" s="60"/>
      <c r="AD104" s="36">
        <f t="shared" si="42"/>
        <v>25</v>
      </c>
      <c r="AE104" s="36">
        <f t="shared" si="43"/>
        <v>0</v>
      </c>
      <c r="AF104" s="36">
        <f t="shared" si="44"/>
        <v>0</v>
      </c>
      <c r="AG104" s="36">
        <f t="shared" si="45"/>
        <v>0</v>
      </c>
      <c r="AH104" s="36">
        <f t="shared" si="46"/>
        <v>0</v>
      </c>
      <c r="AI104" s="36">
        <f t="shared" si="39"/>
        <v>30</v>
      </c>
      <c r="AJ104" s="36">
        <f t="shared" si="38"/>
        <v>10</v>
      </c>
    </row>
    <row r="105" spans="1:36" x14ac:dyDescent="0.25">
      <c r="A105" s="134">
        <v>44855</v>
      </c>
      <c r="B105" s="135" t="s">
        <v>4</v>
      </c>
      <c r="C105" s="136" t="s">
        <v>7</v>
      </c>
      <c r="D105" s="136" t="s">
        <v>5</v>
      </c>
      <c r="E105" s="67" t="s">
        <v>23</v>
      </c>
      <c r="F105" s="38">
        <v>6</v>
      </c>
      <c r="G105" s="9">
        <v>5</v>
      </c>
      <c r="H105" s="9">
        <f t="shared" si="49"/>
        <v>30</v>
      </c>
      <c r="I105" s="67" t="s">
        <v>71</v>
      </c>
      <c r="J105" s="38">
        <v>5</v>
      </c>
      <c r="K105" s="8">
        <v>5</v>
      </c>
      <c r="L105" s="8">
        <f t="shared" si="50"/>
        <v>25</v>
      </c>
      <c r="M105" s="67" t="s">
        <v>24</v>
      </c>
      <c r="N105" s="38">
        <v>4</v>
      </c>
      <c r="O105" s="8">
        <v>5</v>
      </c>
      <c r="P105" s="8">
        <f t="shared" si="51"/>
        <v>20</v>
      </c>
      <c r="Q105" s="67" t="s">
        <v>37</v>
      </c>
      <c r="R105" s="38">
        <v>19</v>
      </c>
      <c r="S105" s="8">
        <v>5</v>
      </c>
      <c r="T105" s="9">
        <f t="shared" si="32"/>
        <v>95</v>
      </c>
      <c r="U105" s="88">
        <f t="shared" si="52"/>
        <v>170</v>
      </c>
      <c r="V105" s="36">
        <f t="shared" si="53"/>
        <v>4</v>
      </c>
      <c r="W105" s="36">
        <f>R105</f>
        <v>19</v>
      </c>
      <c r="AA105" s="36">
        <f>J105</f>
        <v>5</v>
      </c>
      <c r="AB105" s="36">
        <f>F105</f>
        <v>6</v>
      </c>
      <c r="AC105" s="60"/>
      <c r="AD105" s="36">
        <f t="shared" si="42"/>
        <v>20</v>
      </c>
      <c r="AE105" s="36">
        <f t="shared" si="43"/>
        <v>95</v>
      </c>
      <c r="AF105" s="36">
        <f t="shared" si="44"/>
        <v>0</v>
      </c>
      <c r="AG105" s="36">
        <f t="shared" si="45"/>
        <v>0</v>
      </c>
      <c r="AH105" s="36">
        <f t="shared" si="46"/>
        <v>0</v>
      </c>
      <c r="AI105" s="36">
        <f t="shared" si="39"/>
        <v>25</v>
      </c>
      <c r="AJ105" s="36">
        <f t="shared" si="38"/>
        <v>30</v>
      </c>
    </row>
    <row r="106" spans="1:36" x14ac:dyDescent="0.25">
      <c r="A106" s="134">
        <v>44869</v>
      </c>
      <c r="B106" s="135" t="s">
        <v>4</v>
      </c>
      <c r="C106" s="136" t="s">
        <v>5</v>
      </c>
      <c r="D106" s="136" t="s">
        <v>10</v>
      </c>
      <c r="E106" s="67" t="s">
        <v>23</v>
      </c>
      <c r="F106" s="38">
        <v>4</v>
      </c>
      <c r="G106" s="9">
        <v>5</v>
      </c>
      <c r="H106" s="9">
        <f t="shared" si="49"/>
        <v>20</v>
      </c>
      <c r="I106" s="67" t="s">
        <v>71</v>
      </c>
      <c r="J106" s="38">
        <v>4</v>
      </c>
      <c r="K106" s="8">
        <v>5</v>
      </c>
      <c r="L106" s="8">
        <f t="shared" si="50"/>
        <v>20</v>
      </c>
      <c r="M106" s="67" t="s">
        <v>24</v>
      </c>
      <c r="N106" s="38">
        <v>2</v>
      </c>
      <c r="O106" s="8">
        <v>5</v>
      </c>
      <c r="P106" s="8">
        <f t="shared" si="51"/>
        <v>10</v>
      </c>
      <c r="Q106" s="67" t="s">
        <v>36</v>
      </c>
      <c r="R106" s="38">
        <v>9</v>
      </c>
      <c r="S106" s="8">
        <v>5</v>
      </c>
      <c r="T106" s="9">
        <f t="shared" si="32"/>
        <v>45</v>
      </c>
      <c r="U106" s="88">
        <f t="shared" si="52"/>
        <v>95</v>
      </c>
      <c r="V106" s="36">
        <f t="shared" si="53"/>
        <v>2</v>
      </c>
      <c r="X106" s="36">
        <f>R106</f>
        <v>9</v>
      </c>
      <c r="AA106" s="36">
        <f>J106</f>
        <v>4</v>
      </c>
      <c r="AB106" s="36">
        <f>F106</f>
        <v>4</v>
      </c>
      <c r="AC106" s="60"/>
      <c r="AD106" s="36">
        <f t="shared" si="42"/>
        <v>10</v>
      </c>
      <c r="AE106" s="36">
        <f t="shared" si="43"/>
        <v>0</v>
      </c>
      <c r="AF106" s="36">
        <f t="shared" si="44"/>
        <v>45</v>
      </c>
      <c r="AG106" s="36">
        <f t="shared" si="45"/>
        <v>0</v>
      </c>
      <c r="AH106" s="36">
        <f t="shared" si="46"/>
        <v>0</v>
      </c>
      <c r="AI106" s="36">
        <f t="shared" si="39"/>
        <v>20</v>
      </c>
      <c r="AJ106" s="36">
        <f t="shared" si="38"/>
        <v>20</v>
      </c>
    </row>
    <row r="107" spans="1:36" x14ac:dyDescent="0.25">
      <c r="A107" s="134">
        <v>44883</v>
      </c>
      <c r="B107" s="135" t="s">
        <v>4</v>
      </c>
      <c r="C107" s="136" t="s">
        <v>12</v>
      </c>
      <c r="D107" s="136" t="s">
        <v>5</v>
      </c>
      <c r="E107" s="67" t="s">
        <v>23</v>
      </c>
      <c r="F107" s="38">
        <v>4</v>
      </c>
      <c r="G107" s="9">
        <v>5</v>
      </c>
      <c r="H107" s="9">
        <f t="shared" si="49"/>
        <v>20</v>
      </c>
      <c r="I107" s="67" t="s">
        <v>71</v>
      </c>
      <c r="J107" s="38">
        <v>3</v>
      </c>
      <c r="K107" s="8">
        <v>5</v>
      </c>
      <c r="L107" s="8">
        <f t="shared" si="50"/>
        <v>15</v>
      </c>
      <c r="M107" s="67" t="s">
        <v>24</v>
      </c>
      <c r="N107" s="38">
        <v>5</v>
      </c>
      <c r="O107" s="8">
        <v>5</v>
      </c>
      <c r="P107" s="8">
        <f t="shared" si="51"/>
        <v>25</v>
      </c>
      <c r="Q107" s="67" t="s">
        <v>37</v>
      </c>
      <c r="R107" s="38">
        <v>16</v>
      </c>
      <c r="S107" s="8">
        <v>5</v>
      </c>
      <c r="T107" s="9">
        <f t="shared" si="32"/>
        <v>80</v>
      </c>
      <c r="U107" s="88">
        <f t="shared" si="52"/>
        <v>140</v>
      </c>
      <c r="V107" s="36">
        <f t="shared" si="53"/>
        <v>5</v>
      </c>
      <c r="W107" s="36">
        <f>R107</f>
        <v>16</v>
      </c>
      <c r="AA107" s="36">
        <f>J107</f>
        <v>3</v>
      </c>
      <c r="AB107" s="36">
        <f>F107</f>
        <v>4</v>
      </c>
      <c r="AC107" s="60"/>
      <c r="AD107" s="36">
        <f t="shared" si="42"/>
        <v>25</v>
      </c>
      <c r="AE107" s="36">
        <f t="shared" si="43"/>
        <v>80</v>
      </c>
      <c r="AF107" s="36">
        <f t="shared" si="44"/>
        <v>0</v>
      </c>
      <c r="AG107" s="36">
        <f t="shared" si="45"/>
        <v>0</v>
      </c>
      <c r="AH107" s="36">
        <f t="shared" si="46"/>
        <v>0</v>
      </c>
      <c r="AI107" s="36">
        <f t="shared" si="39"/>
        <v>15</v>
      </c>
      <c r="AJ107" s="36">
        <f t="shared" si="38"/>
        <v>20</v>
      </c>
    </row>
    <row r="108" spans="1:36" x14ac:dyDescent="0.25">
      <c r="A108" s="134">
        <v>44897</v>
      </c>
      <c r="B108" s="135" t="s">
        <v>4</v>
      </c>
      <c r="C108" s="136" t="s">
        <v>5</v>
      </c>
      <c r="D108" s="136" t="s">
        <v>9</v>
      </c>
      <c r="E108" s="67" t="s">
        <v>71</v>
      </c>
      <c r="F108" s="38">
        <v>8</v>
      </c>
      <c r="G108" s="9">
        <v>5</v>
      </c>
      <c r="H108" s="9">
        <f t="shared" si="49"/>
        <v>40</v>
      </c>
      <c r="I108" s="67" t="s">
        <v>23</v>
      </c>
      <c r="J108" s="38">
        <v>4</v>
      </c>
      <c r="K108" s="8">
        <v>5</v>
      </c>
      <c r="L108" s="8">
        <f t="shared" si="50"/>
        <v>20</v>
      </c>
      <c r="M108" s="67" t="s">
        <v>24</v>
      </c>
      <c r="N108" s="38">
        <v>5</v>
      </c>
      <c r="O108" s="8">
        <v>5</v>
      </c>
      <c r="P108" s="8">
        <f t="shared" si="51"/>
        <v>25</v>
      </c>
      <c r="Q108" s="67" t="s">
        <v>36</v>
      </c>
      <c r="R108" s="38">
        <v>4</v>
      </c>
      <c r="S108" s="8">
        <v>5</v>
      </c>
      <c r="T108" s="9">
        <f t="shared" si="32"/>
        <v>20</v>
      </c>
      <c r="U108" s="88">
        <f t="shared" si="52"/>
        <v>105</v>
      </c>
      <c r="V108" s="36">
        <f t="shared" ref="V108:V115" si="54">N108</f>
        <v>5</v>
      </c>
      <c r="X108" s="36">
        <f>R108</f>
        <v>4</v>
      </c>
      <c r="AA108" s="36">
        <f>F108</f>
        <v>8</v>
      </c>
      <c r="AB108" s="36">
        <f>J108</f>
        <v>4</v>
      </c>
      <c r="AC108" s="60"/>
      <c r="AD108" s="36">
        <f t="shared" si="42"/>
        <v>25</v>
      </c>
      <c r="AE108" s="36">
        <f t="shared" si="43"/>
        <v>0</v>
      </c>
      <c r="AF108" s="36">
        <f t="shared" si="44"/>
        <v>20</v>
      </c>
      <c r="AG108" s="36">
        <f t="shared" si="45"/>
        <v>0</v>
      </c>
      <c r="AH108" s="36">
        <f t="shared" si="46"/>
        <v>0</v>
      </c>
      <c r="AI108" s="36">
        <f t="shared" si="39"/>
        <v>40</v>
      </c>
      <c r="AJ108" s="36">
        <f t="shared" si="38"/>
        <v>20</v>
      </c>
    </row>
    <row r="109" spans="1:36" x14ac:dyDescent="0.25">
      <c r="A109" s="134">
        <v>44911</v>
      </c>
      <c r="B109" s="135" t="s">
        <v>4</v>
      </c>
      <c r="C109" s="136" t="s">
        <v>17</v>
      </c>
      <c r="D109" s="136" t="s">
        <v>5</v>
      </c>
      <c r="E109" s="67" t="s">
        <v>23</v>
      </c>
      <c r="F109" s="38">
        <v>4</v>
      </c>
      <c r="G109" s="9">
        <v>5</v>
      </c>
      <c r="H109" s="9">
        <f t="shared" si="49"/>
        <v>20</v>
      </c>
      <c r="I109" s="67" t="s">
        <v>71</v>
      </c>
      <c r="J109" s="38">
        <v>3</v>
      </c>
      <c r="K109" s="8">
        <v>5</v>
      </c>
      <c r="L109" s="8">
        <f t="shared" si="50"/>
        <v>15</v>
      </c>
      <c r="M109" s="67" t="s">
        <v>24</v>
      </c>
      <c r="N109" s="38">
        <v>2</v>
      </c>
      <c r="O109" s="8">
        <v>5</v>
      </c>
      <c r="P109" s="8">
        <f t="shared" si="51"/>
        <v>10</v>
      </c>
      <c r="Q109" s="67" t="s">
        <v>36</v>
      </c>
      <c r="R109" s="38">
        <v>4</v>
      </c>
      <c r="S109" s="8">
        <v>5</v>
      </c>
      <c r="T109" s="9">
        <f t="shared" si="32"/>
        <v>20</v>
      </c>
      <c r="U109" s="88">
        <f t="shared" si="52"/>
        <v>65</v>
      </c>
      <c r="V109" s="36">
        <f t="shared" si="54"/>
        <v>2</v>
      </c>
      <c r="X109" s="36">
        <f>R109</f>
        <v>4</v>
      </c>
      <c r="AA109" s="36">
        <f t="shared" ref="AA109:AA115" si="55">J109</f>
        <v>3</v>
      </c>
      <c r="AB109" s="36">
        <f t="shared" ref="AB109:AB115" si="56">F109</f>
        <v>4</v>
      </c>
      <c r="AC109" s="60"/>
      <c r="AD109" s="36">
        <f t="shared" si="42"/>
        <v>10</v>
      </c>
      <c r="AE109" s="36">
        <f t="shared" si="43"/>
        <v>0</v>
      </c>
      <c r="AF109" s="36">
        <f t="shared" si="44"/>
        <v>20</v>
      </c>
      <c r="AG109" s="36">
        <f t="shared" si="45"/>
        <v>0</v>
      </c>
      <c r="AH109" s="36">
        <f t="shared" si="46"/>
        <v>0</v>
      </c>
      <c r="AI109" s="36">
        <f t="shared" si="39"/>
        <v>15</v>
      </c>
      <c r="AJ109" s="36">
        <f t="shared" si="38"/>
        <v>20</v>
      </c>
    </row>
    <row r="110" spans="1:36" x14ac:dyDescent="0.25">
      <c r="A110" s="134">
        <v>44932</v>
      </c>
      <c r="B110" s="135" t="s">
        <v>4</v>
      </c>
      <c r="C110" s="136" t="s">
        <v>5</v>
      </c>
      <c r="D110" s="136" t="s">
        <v>70</v>
      </c>
      <c r="E110" s="67" t="s">
        <v>23</v>
      </c>
      <c r="F110" s="38">
        <v>6</v>
      </c>
      <c r="G110" s="9">
        <v>5</v>
      </c>
      <c r="H110" s="9">
        <f t="shared" si="49"/>
        <v>30</v>
      </c>
      <c r="I110" s="67" t="s">
        <v>71</v>
      </c>
      <c r="J110" s="38">
        <v>3</v>
      </c>
      <c r="K110" s="8">
        <v>5</v>
      </c>
      <c r="L110" s="8">
        <f t="shared" si="50"/>
        <v>15</v>
      </c>
      <c r="M110" s="67" t="s">
        <v>24</v>
      </c>
      <c r="N110" s="38">
        <v>2</v>
      </c>
      <c r="O110" s="8">
        <v>5</v>
      </c>
      <c r="P110" s="8">
        <f t="shared" si="51"/>
        <v>10</v>
      </c>
      <c r="Q110" s="67" t="s">
        <v>37</v>
      </c>
      <c r="R110" s="38">
        <v>6</v>
      </c>
      <c r="S110" s="8">
        <v>5</v>
      </c>
      <c r="T110" s="9">
        <f t="shared" si="32"/>
        <v>30</v>
      </c>
      <c r="U110" s="88">
        <f t="shared" si="52"/>
        <v>85</v>
      </c>
      <c r="V110" s="36">
        <f t="shared" si="54"/>
        <v>2</v>
      </c>
      <c r="AA110" s="36">
        <f t="shared" si="55"/>
        <v>3</v>
      </c>
      <c r="AB110" s="36">
        <f t="shared" si="56"/>
        <v>6</v>
      </c>
      <c r="AC110" s="60"/>
      <c r="AD110" s="36">
        <f t="shared" si="42"/>
        <v>10</v>
      </c>
      <c r="AE110" s="36">
        <f t="shared" si="43"/>
        <v>0</v>
      </c>
      <c r="AF110" s="36">
        <f t="shared" si="44"/>
        <v>0</v>
      </c>
      <c r="AG110" s="36">
        <f t="shared" si="45"/>
        <v>0</v>
      </c>
      <c r="AH110" s="36">
        <f t="shared" si="46"/>
        <v>0</v>
      </c>
      <c r="AI110" s="36">
        <f t="shared" si="39"/>
        <v>15</v>
      </c>
      <c r="AJ110" s="36">
        <f t="shared" si="38"/>
        <v>30</v>
      </c>
    </row>
    <row r="111" spans="1:36" x14ac:dyDescent="0.25">
      <c r="A111" s="134">
        <v>44946</v>
      </c>
      <c r="B111" s="135" t="s">
        <v>4</v>
      </c>
      <c r="C111" s="136" t="s">
        <v>16</v>
      </c>
      <c r="D111" s="136" t="s">
        <v>5</v>
      </c>
      <c r="E111" s="67" t="s">
        <v>23</v>
      </c>
      <c r="F111" s="38">
        <v>3</v>
      </c>
      <c r="G111" s="9">
        <v>5</v>
      </c>
      <c r="H111" s="9">
        <f t="shared" si="49"/>
        <v>15</v>
      </c>
      <c r="I111" s="67" t="s">
        <v>71</v>
      </c>
      <c r="J111" s="38">
        <v>1</v>
      </c>
      <c r="K111" s="8">
        <v>5</v>
      </c>
      <c r="L111" s="8">
        <f t="shared" si="50"/>
        <v>5</v>
      </c>
      <c r="M111" s="67" t="s">
        <v>24</v>
      </c>
      <c r="N111" s="38">
        <v>3</v>
      </c>
      <c r="O111" s="8">
        <v>5</v>
      </c>
      <c r="P111" s="8">
        <f t="shared" si="51"/>
        <v>15</v>
      </c>
      <c r="Q111" s="67" t="s">
        <v>36</v>
      </c>
      <c r="R111" s="38">
        <v>7</v>
      </c>
      <c r="S111" s="8">
        <v>5</v>
      </c>
      <c r="T111" s="9">
        <f t="shared" si="32"/>
        <v>35</v>
      </c>
      <c r="U111" s="88">
        <f t="shared" ref="U111:U117" si="57">H111+L111+P111+T111</f>
        <v>70</v>
      </c>
      <c r="V111" s="36">
        <f t="shared" si="54"/>
        <v>3</v>
      </c>
      <c r="X111" s="36">
        <f>R111</f>
        <v>7</v>
      </c>
      <c r="AA111" s="36">
        <f t="shared" si="55"/>
        <v>1</v>
      </c>
      <c r="AB111" s="36">
        <f t="shared" si="56"/>
        <v>3</v>
      </c>
      <c r="AC111" s="60"/>
      <c r="AD111" s="36">
        <f t="shared" si="42"/>
        <v>15</v>
      </c>
      <c r="AE111" s="36">
        <f t="shared" si="43"/>
        <v>0</v>
      </c>
      <c r="AF111" s="36">
        <f t="shared" si="44"/>
        <v>35</v>
      </c>
      <c r="AG111" s="36">
        <f t="shared" si="45"/>
        <v>0</v>
      </c>
      <c r="AH111" s="36">
        <f t="shared" si="46"/>
        <v>0</v>
      </c>
      <c r="AI111" s="36">
        <f t="shared" si="39"/>
        <v>5</v>
      </c>
      <c r="AJ111" s="36">
        <f t="shared" si="38"/>
        <v>15</v>
      </c>
    </row>
    <row r="112" spans="1:36" x14ac:dyDescent="0.25">
      <c r="A112" s="134">
        <v>44960</v>
      </c>
      <c r="B112" s="135" t="s">
        <v>4</v>
      </c>
      <c r="C112" s="136" t="s">
        <v>5</v>
      </c>
      <c r="D112" s="136" t="s">
        <v>7</v>
      </c>
      <c r="E112" s="67" t="s">
        <v>23</v>
      </c>
      <c r="F112" s="38">
        <v>5</v>
      </c>
      <c r="G112" s="9">
        <v>5</v>
      </c>
      <c r="H112" s="9">
        <f t="shared" si="49"/>
        <v>25</v>
      </c>
      <c r="I112" s="67" t="s">
        <v>71</v>
      </c>
      <c r="J112" s="38">
        <v>9</v>
      </c>
      <c r="K112" s="8">
        <v>5</v>
      </c>
      <c r="L112" s="8">
        <f t="shared" si="50"/>
        <v>45</v>
      </c>
      <c r="M112" s="67" t="s">
        <v>24</v>
      </c>
      <c r="N112" s="38">
        <v>7</v>
      </c>
      <c r="O112" s="8">
        <v>5</v>
      </c>
      <c r="P112" s="8">
        <f t="shared" si="51"/>
        <v>35</v>
      </c>
      <c r="Q112" s="67" t="s">
        <v>36</v>
      </c>
      <c r="R112" s="38">
        <v>11</v>
      </c>
      <c r="S112" s="8">
        <v>5</v>
      </c>
      <c r="T112" s="9">
        <f t="shared" si="32"/>
        <v>55</v>
      </c>
      <c r="U112" s="88">
        <f t="shared" si="57"/>
        <v>160</v>
      </c>
      <c r="V112" s="36">
        <f t="shared" si="54"/>
        <v>7</v>
      </c>
      <c r="X112" s="36">
        <f>R112</f>
        <v>11</v>
      </c>
      <c r="AA112" s="36">
        <f t="shared" si="55"/>
        <v>9</v>
      </c>
      <c r="AB112" s="36">
        <f t="shared" si="56"/>
        <v>5</v>
      </c>
      <c r="AC112" s="60"/>
      <c r="AD112" s="36">
        <f t="shared" si="42"/>
        <v>35</v>
      </c>
      <c r="AE112" s="36">
        <f t="shared" si="43"/>
        <v>0</v>
      </c>
      <c r="AF112" s="36">
        <f t="shared" si="44"/>
        <v>55</v>
      </c>
      <c r="AG112" s="36">
        <f t="shared" si="45"/>
        <v>0</v>
      </c>
      <c r="AH112" s="36">
        <f t="shared" si="46"/>
        <v>0</v>
      </c>
      <c r="AI112" s="36">
        <f t="shared" si="39"/>
        <v>45</v>
      </c>
      <c r="AJ112" s="36">
        <f t="shared" si="38"/>
        <v>25</v>
      </c>
    </row>
    <row r="113" spans="1:38" x14ac:dyDescent="0.25">
      <c r="A113" s="134">
        <v>44974</v>
      </c>
      <c r="B113" s="135" t="s">
        <v>4</v>
      </c>
      <c r="C113" s="136" t="s">
        <v>10</v>
      </c>
      <c r="D113" s="136" t="s">
        <v>5</v>
      </c>
      <c r="E113" s="67" t="s">
        <v>23</v>
      </c>
      <c r="F113" s="38">
        <v>2</v>
      </c>
      <c r="G113" s="9">
        <v>5</v>
      </c>
      <c r="H113" s="9">
        <f t="shared" si="49"/>
        <v>10</v>
      </c>
      <c r="I113" s="67" t="s">
        <v>71</v>
      </c>
      <c r="J113" s="38">
        <v>5</v>
      </c>
      <c r="K113" s="8">
        <v>5</v>
      </c>
      <c r="L113" s="8">
        <f t="shared" si="50"/>
        <v>25</v>
      </c>
      <c r="M113" s="67" t="s">
        <v>24</v>
      </c>
      <c r="N113" s="38">
        <v>4</v>
      </c>
      <c r="O113" s="8">
        <v>5</v>
      </c>
      <c r="P113" s="8">
        <f t="shared" si="51"/>
        <v>20</v>
      </c>
      <c r="Q113" s="67" t="s">
        <v>37</v>
      </c>
      <c r="R113" s="38">
        <v>20</v>
      </c>
      <c r="S113" s="8">
        <v>5</v>
      </c>
      <c r="T113" s="9">
        <f t="shared" si="32"/>
        <v>100</v>
      </c>
      <c r="U113" s="88">
        <f t="shared" si="57"/>
        <v>155</v>
      </c>
      <c r="V113" s="36">
        <f t="shared" si="54"/>
        <v>4</v>
      </c>
      <c r="W113" s="36">
        <v>20</v>
      </c>
      <c r="AA113" s="36">
        <f t="shared" si="55"/>
        <v>5</v>
      </c>
      <c r="AB113" s="36">
        <f t="shared" si="56"/>
        <v>2</v>
      </c>
      <c r="AC113" s="60"/>
      <c r="AD113" s="36">
        <f t="shared" si="42"/>
        <v>20</v>
      </c>
      <c r="AE113" s="36">
        <f t="shared" si="43"/>
        <v>100</v>
      </c>
      <c r="AF113" s="36">
        <f t="shared" si="44"/>
        <v>0</v>
      </c>
      <c r="AG113" s="36">
        <f t="shared" si="45"/>
        <v>0</v>
      </c>
      <c r="AH113" s="36">
        <f t="shared" si="46"/>
        <v>0</v>
      </c>
      <c r="AI113" s="36">
        <f t="shared" si="39"/>
        <v>25</v>
      </c>
      <c r="AJ113" s="36">
        <f t="shared" si="38"/>
        <v>10</v>
      </c>
    </row>
    <row r="114" spans="1:38" x14ac:dyDescent="0.25">
      <c r="A114" s="134">
        <v>44995</v>
      </c>
      <c r="B114" s="135" t="s">
        <v>4</v>
      </c>
      <c r="C114" s="136" t="s">
        <v>5</v>
      </c>
      <c r="D114" s="136" t="s">
        <v>12</v>
      </c>
      <c r="E114" s="67" t="s">
        <v>23</v>
      </c>
      <c r="F114" s="38">
        <v>1</v>
      </c>
      <c r="G114" s="9">
        <v>5</v>
      </c>
      <c r="H114" s="9">
        <f t="shared" si="49"/>
        <v>5</v>
      </c>
      <c r="I114" s="67" t="s">
        <v>71</v>
      </c>
      <c r="J114" s="38">
        <v>4</v>
      </c>
      <c r="K114" s="8">
        <v>5</v>
      </c>
      <c r="L114" s="8">
        <f t="shared" si="50"/>
        <v>20</v>
      </c>
      <c r="M114" s="67" t="s">
        <v>24</v>
      </c>
      <c r="N114" s="38">
        <v>5</v>
      </c>
      <c r="O114" s="8">
        <v>5</v>
      </c>
      <c r="P114" s="8">
        <f t="shared" si="51"/>
        <v>25</v>
      </c>
      <c r="Q114" s="67" t="s">
        <v>36</v>
      </c>
      <c r="R114" s="38">
        <v>7</v>
      </c>
      <c r="S114" s="8">
        <v>5</v>
      </c>
      <c r="T114" s="9">
        <f t="shared" si="32"/>
        <v>35</v>
      </c>
      <c r="U114" s="88">
        <f t="shared" si="57"/>
        <v>85</v>
      </c>
      <c r="V114" s="36">
        <f t="shared" si="54"/>
        <v>5</v>
      </c>
      <c r="X114" s="36">
        <v>7</v>
      </c>
      <c r="AA114" s="36">
        <f t="shared" si="55"/>
        <v>4</v>
      </c>
      <c r="AB114" s="36">
        <f t="shared" si="56"/>
        <v>1</v>
      </c>
      <c r="AC114" s="60"/>
      <c r="AD114" s="36">
        <f t="shared" si="42"/>
        <v>25</v>
      </c>
      <c r="AE114" s="36">
        <f t="shared" si="43"/>
        <v>0</v>
      </c>
      <c r="AF114" s="36">
        <f t="shared" si="44"/>
        <v>35</v>
      </c>
      <c r="AG114" s="36">
        <f t="shared" si="45"/>
        <v>0</v>
      </c>
      <c r="AH114" s="36">
        <f t="shared" si="46"/>
        <v>0</v>
      </c>
      <c r="AI114" s="36">
        <f t="shared" si="39"/>
        <v>20</v>
      </c>
      <c r="AJ114" s="36">
        <f t="shared" si="38"/>
        <v>5</v>
      </c>
    </row>
    <row r="115" spans="1:38" x14ac:dyDescent="0.25">
      <c r="A115" s="134">
        <v>45009</v>
      </c>
      <c r="B115" s="135" t="s">
        <v>4</v>
      </c>
      <c r="C115" s="136" t="s">
        <v>9</v>
      </c>
      <c r="D115" s="136" t="s">
        <v>5</v>
      </c>
      <c r="E115" s="67" t="s">
        <v>23</v>
      </c>
      <c r="F115" s="38">
        <v>1</v>
      </c>
      <c r="G115" s="9">
        <v>5</v>
      </c>
      <c r="H115" s="9">
        <f t="shared" si="49"/>
        <v>5</v>
      </c>
      <c r="I115" s="67" t="s">
        <v>24</v>
      </c>
      <c r="J115" s="38">
        <v>8</v>
      </c>
      <c r="K115" s="8">
        <v>5</v>
      </c>
      <c r="L115" s="8">
        <f t="shared" si="50"/>
        <v>40</v>
      </c>
      <c r="M115" s="67" t="s">
        <v>71</v>
      </c>
      <c r="N115" s="38">
        <v>2</v>
      </c>
      <c r="O115" s="8">
        <v>5</v>
      </c>
      <c r="P115" s="8">
        <f t="shared" si="51"/>
        <v>10</v>
      </c>
      <c r="Q115" s="67" t="s">
        <v>25</v>
      </c>
      <c r="R115" s="38">
        <v>3</v>
      </c>
      <c r="S115" s="8">
        <v>5</v>
      </c>
      <c r="T115" s="9">
        <f t="shared" si="32"/>
        <v>15</v>
      </c>
      <c r="U115" s="88">
        <f t="shared" si="57"/>
        <v>70</v>
      </c>
      <c r="V115" s="36">
        <f>J115</f>
        <v>8</v>
      </c>
      <c r="Y115" s="36">
        <f>R115</f>
        <v>3</v>
      </c>
      <c r="AA115" s="36">
        <f>N115</f>
        <v>2</v>
      </c>
      <c r="AB115" s="36">
        <f>F115</f>
        <v>1</v>
      </c>
      <c r="AC115" s="60"/>
      <c r="AD115" s="36">
        <f t="shared" si="42"/>
        <v>40</v>
      </c>
      <c r="AE115" s="36">
        <f t="shared" si="43"/>
        <v>0</v>
      </c>
      <c r="AF115" s="36">
        <f t="shared" si="44"/>
        <v>0</v>
      </c>
      <c r="AG115" s="36">
        <f t="shared" si="45"/>
        <v>15</v>
      </c>
      <c r="AH115" s="36">
        <f t="shared" si="46"/>
        <v>0</v>
      </c>
      <c r="AI115" s="36">
        <f t="shared" si="39"/>
        <v>10</v>
      </c>
      <c r="AJ115" s="36">
        <f t="shared" si="38"/>
        <v>5</v>
      </c>
    </row>
    <row r="116" spans="1:38" x14ac:dyDescent="0.25">
      <c r="A116" s="134">
        <v>45023</v>
      </c>
      <c r="B116" s="135" t="s">
        <v>4</v>
      </c>
      <c r="C116" s="136" t="s">
        <v>5</v>
      </c>
      <c r="D116" s="136" t="s">
        <v>17</v>
      </c>
      <c r="E116" s="67"/>
      <c r="F116" s="38"/>
      <c r="G116" s="9">
        <v>5</v>
      </c>
      <c r="H116" s="9">
        <f t="shared" si="49"/>
        <v>0</v>
      </c>
      <c r="I116" s="67"/>
      <c r="J116" s="38"/>
      <c r="K116" s="8">
        <v>5</v>
      </c>
      <c r="L116" s="8">
        <f t="shared" si="50"/>
        <v>0</v>
      </c>
      <c r="M116" s="67"/>
      <c r="N116" s="38"/>
      <c r="O116" s="8">
        <v>5</v>
      </c>
      <c r="P116" s="8">
        <f t="shared" si="51"/>
        <v>0</v>
      </c>
      <c r="Q116" s="67"/>
      <c r="R116" s="38"/>
      <c r="S116" s="8">
        <v>5</v>
      </c>
      <c r="T116" s="9">
        <f t="shared" si="32"/>
        <v>0</v>
      </c>
      <c r="U116" s="88">
        <f t="shared" si="57"/>
        <v>0</v>
      </c>
      <c r="AC116" s="60"/>
      <c r="AD116" s="36">
        <f t="shared" si="42"/>
        <v>0</v>
      </c>
      <c r="AE116" s="36">
        <f t="shared" si="43"/>
        <v>0</v>
      </c>
      <c r="AF116" s="36">
        <f t="shared" si="44"/>
        <v>0</v>
      </c>
      <c r="AG116" s="36">
        <f t="shared" si="45"/>
        <v>0</v>
      </c>
      <c r="AH116" s="36">
        <f t="shared" si="46"/>
        <v>0</v>
      </c>
      <c r="AI116" s="36">
        <f t="shared" si="39"/>
        <v>0</v>
      </c>
      <c r="AJ116" s="36">
        <f t="shared" si="38"/>
        <v>0</v>
      </c>
    </row>
    <row r="117" spans="1:38" x14ac:dyDescent="0.25">
      <c r="A117" s="134">
        <v>45044</v>
      </c>
      <c r="B117" s="135" t="s">
        <v>4</v>
      </c>
      <c r="C117" s="136" t="s">
        <v>68</v>
      </c>
      <c r="D117" s="136"/>
      <c r="E117" s="67"/>
      <c r="F117" s="38"/>
      <c r="G117" s="9"/>
      <c r="H117" s="9">
        <f t="shared" si="49"/>
        <v>0</v>
      </c>
      <c r="I117" s="67"/>
      <c r="J117" s="38"/>
      <c r="K117" s="8"/>
      <c r="L117" s="8">
        <f t="shared" si="50"/>
        <v>0</v>
      </c>
      <c r="M117" s="67"/>
      <c r="N117" s="38"/>
      <c r="O117" s="8"/>
      <c r="P117" s="8">
        <f t="shared" si="51"/>
        <v>0</v>
      </c>
      <c r="Q117" s="67"/>
      <c r="R117" s="38"/>
      <c r="S117" s="8"/>
      <c r="T117" s="9">
        <f t="shared" si="32"/>
        <v>0</v>
      </c>
      <c r="U117" s="88">
        <f t="shared" si="57"/>
        <v>0</v>
      </c>
      <c r="AC117" s="60"/>
      <c r="AD117" s="36">
        <f t="shared" si="42"/>
        <v>0</v>
      </c>
      <c r="AE117" s="36">
        <f t="shared" si="43"/>
        <v>0</v>
      </c>
      <c r="AF117" s="36">
        <f t="shared" si="44"/>
        <v>0</v>
      </c>
      <c r="AG117" s="36">
        <f t="shared" si="45"/>
        <v>0</v>
      </c>
      <c r="AH117" s="36">
        <f t="shared" si="46"/>
        <v>0</v>
      </c>
      <c r="AI117" s="36">
        <f t="shared" si="39"/>
        <v>0</v>
      </c>
      <c r="AJ117" s="36">
        <f t="shared" si="38"/>
        <v>0</v>
      </c>
    </row>
    <row r="118" spans="1:38" x14ac:dyDescent="0.25">
      <c r="A118" s="116"/>
      <c r="B118" s="46"/>
      <c r="C118" s="117"/>
      <c r="D118" s="117"/>
      <c r="E118"/>
      <c r="I118"/>
      <c r="K118" s="86"/>
      <c r="L118" s="86"/>
      <c r="M118"/>
      <c r="O118" s="86"/>
      <c r="P118" s="86"/>
      <c r="Q118"/>
      <c r="S118" s="86"/>
      <c r="U118" s="88"/>
      <c r="AC118" s="60"/>
      <c r="AD118" s="36"/>
      <c r="AE118" s="36"/>
      <c r="AF118" s="36"/>
      <c r="AG118" s="36"/>
      <c r="AH118" s="36"/>
      <c r="AI118" s="36"/>
      <c r="AJ118" s="36"/>
    </row>
    <row r="119" spans="1:38" ht="15.75" thickBot="1" x14ac:dyDescent="0.3">
      <c r="A119" s="116"/>
      <c r="B119" s="46"/>
      <c r="C119" s="117"/>
      <c r="D119" s="117"/>
      <c r="E119"/>
      <c r="I119"/>
      <c r="K119" s="86"/>
      <c r="L119" s="86"/>
      <c r="M119"/>
      <c r="O119" s="86"/>
      <c r="P119" s="86"/>
      <c r="Q119"/>
      <c r="S119" s="86"/>
      <c r="U119" s="118"/>
      <c r="AC119" s="60"/>
      <c r="AD119" s="36"/>
      <c r="AE119" s="36"/>
      <c r="AF119" s="36"/>
      <c r="AG119" s="36"/>
      <c r="AH119" s="36"/>
      <c r="AI119" s="36"/>
      <c r="AJ119" s="36"/>
    </row>
    <row r="120" spans="1:38" ht="15.75" thickBot="1" x14ac:dyDescent="0.3">
      <c r="K120" s="86"/>
      <c r="O120" s="86"/>
      <c r="S120" s="86"/>
      <c r="U120" s="137">
        <f>SUM(U2:U117)</f>
        <v>9105</v>
      </c>
      <c r="AD120" s="46">
        <f>SUM(AD2:AD117)</f>
        <v>1785</v>
      </c>
      <c r="AE120" s="46">
        <f>SUM(AE2:AE117)</f>
        <v>1800</v>
      </c>
      <c r="AF120" s="46">
        <f>SUM(AF2:AF117)</f>
        <v>1555</v>
      </c>
      <c r="AG120" s="46">
        <f t="shared" ref="AG120:AJ120" si="58">SUM(AG2:AG117)</f>
        <v>1250</v>
      </c>
      <c r="AH120" s="46">
        <f t="shared" si="58"/>
        <v>365</v>
      </c>
      <c r="AI120" s="46">
        <f t="shared" si="58"/>
        <v>360</v>
      </c>
      <c r="AJ120" s="46">
        <f t="shared" si="58"/>
        <v>1930</v>
      </c>
      <c r="AL120" s="46"/>
    </row>
    <row r="121" spans="1:38" ht="15.75" thickBot="1" x14ac:dyDescent="0.3">
      <c r="A121" s="54"/>
      <c r="B121" s="55" t="s">
        <v>44</v>
      </c>
      <c r="C121" s="57" t="s">
        <v>45</v>
      </c>
      <c r="D121" s="58" t="s">
        <v>47</v>
      </c>
      <c r="K121" s="86"/>
      <c r="O121" s="86"/>
      <c r="S121" s="86"/>
      <c r="U121" t="s">
        <v>44</v>
      </c>
      <c r="V121" s="36">
        <f>SUM(V2:V117)</f>
        <v>357</v>
      </c>
      <c r="W121" s="36">
        <f t="shared" ref="W121:AB121" si="59">SUM(W2:W117)</f>
        <v>360</v>
      </c>
      <c r="X121" s="36">
        <f t="shared" si="59"/>
        <v>311</v>
      </c>
      <c r="Y121" s="36">
        <f t="shared" si="59"/>
        <v>250</v>
      </c>
      <c r="Z121" s="36">
        <f t="shared" si="59"/>
        <v>73</v>
      </c>
      <c r="AA121" s="36">
        <f t="shared" si="59"/>
        <v>72</v>
      </c>
      <c r="AB121" s="36">
        <f t="shared" si="59"/>
        <v>386</v>
      </c>
      <c r="AD121" s="46">
        <f>SUM(V121:AB121)</f>
        <v>1809</v>
      </c>
      <c r="AE121" t="s">
        <v>44</v>
      </c>
    </row>
    <row r="122" spans="1:38" x14ac:dyDescent="0.25">
      <c r="A122" s="25" t="s">
        <v>39</v>
      </c>
      <c r="B122" s="37">
        <f>V121</f>
        <v>357</v>
      </c>
      <c r="C122" s="62">
        <f>V122</f>
        <v>3.9666666666666668</v>
      </c>
      <c r="D122" s="56">
        <f>B122*5</f>
        <v>1785</v>
      </c>
      <c r="E122"/>
      <c r="K122" s="86"/>
      <c r="O122" s="86"/>
      <c r="S122" s="86"/>
      <c r="U122" t="s">
        <v>45</v>
      </c>
      <c r="V122" s="61">
        <f>V121/(COUNT(V2:V117))</f>
        <v>3.9666666666666668</v>
      </c>
      <c r="W122" s="61">
        <f t="shared" ref="W122:AB122" si="60">W121/(COUNT(W2:W117))</f>
        <v>13.846153846153847</v>
      </c>
      <c r="X122" s="61">
        <f t="shared" si="60"/>
        <v>4.380281690140845</v>
      </c>
      <c r="Y122" s="61">
        <f t="shared" si="60"/>
        <v>5.3191489361702127</v>
      </c>
      <c r="Z122" s="61">
        <f t="shared" si="60"/>
        <v>9.125</v>
      </c>
      <c r="AA122" s="61">
        <f t="shared" si="60"/>
        <v>3.7894736842105261</v>
      </c>
      <c r="AB122" s="61">
        <f t="shared" si="60"/>
        <v>4.4367816091954024</v>
      </c>
      <c r="AD122" s="4">
        <f>AD121*5</f>
        <v>9045</v>
      </c>
      <c r="AE122" t="s">
        <v>46</v>
      </c>
    </row>
    <row r="123" spans="1:38" x14ac:dyDescent="0.25">
      <c r="A123" s="24" t="s">
        <v>38</v>
      </c>
      <c r="B123" s="38">
        <f>W121</f>
        <v>360</v>
      </c>
      <c r="C123" s="63">
        <f>W122</f>
        <v>13.846153846153847</v>
      </c>
      <c r="D123" s="56">
        <f>B123*5+45+90+90</f>
        <v>2025</v>
      </c>
      <c r="K123" s="86"/>
      <c r="O123" s="86"/>
      <c r="S123" s="86"/>
      <c r="AD123" s="4">
        <f>AD122+AH123+AE123+AJ123</f>
        <v>9360</v>
      </c>
      <c r="AE123" s="4">
        <f>4*45</f>
        <v>180</v>
      </c>
      <c r="AH123" s="4">
        <v>45</v>
      </c>
      <c r="AJ123" s="4">
        <f>45+45</f>
        <v>90</v>
      </c>
      <c r="AL123" s="4">
        <f>AE123+AH123+AJ123</f>
        <v>315</v>
      </c>
    </row>
    <row r="124" spans="1:38" x14ac:dyDescent="0.25">
      <c r="A124" s="24" t="s">
        <v>40</v>
      </c>
      <c r="B124" s="38">
        <f>X121</f>
        <v>311</v>
      </c>
      <c r="C124" s="63">
        <f>X122</f>
        <v>4.380281690140845</v>
      </c>
      <c r="D124" s="56">
        <f t="shared" ref="D124:D125" si="61">B124*5</f>
        <v>1555</v>
      </c>
      <c r="E124"/>
      <c r="K124" s="86"/>
      <c r="O124" s="86"/>
      <c r="S124" s="86"/>
    </row>
    <row r="125" spans="1:38" x14ac:dyDescent="0.25">
      <c r="A125" s="24" t="s">
        <v>41</v>
      </c>
      <c r="B125" s="38">
        <f>Y121</f>
        <v>250</v>
      </c>
      <c r="C125" s="63">
        <f>Y122</f>
        <v>5.3191489361702127</v>
      </c>
      <c r="D125" s="56">
        <f t="shared" si="61"/>
        <v>1250</v>
      </c>
      <c r="K125" s="86"/>
      <c r="O125" s="86"/>
      <c r="S125" s="86"/>
      <c r="V125" s="138">
        <f>SUM(V75:V117)</f>
        <v>120</v>
      </c>
      <c r="W125" s="138">
        <f t="shared" ref="W125:AB125" si="62">SUM(W75:W117)</f>
        <v>195</v>
      </c>
      <c r="X125" s="138">
        <f t="shared" si="62"/>
        <v>115</v>
      </c>
      <c r="Y125" s="138">
        <f t="shared" si="62"/>
        <v>3</v>
      </c>
      <c r="Z125" s="138">
        <f t="shared" si="62"/>
        <v>0</v>
      </c>
      <c r="AA125" s="138">
        <f t="shared" si="62"/>
        <v>72</v>
      </c>
      <c r="AB125" s="138">
        <f t="shared" si="62"/>
        <v>94</v>
      </c>
      <c r="AE125" s="4">
        <f>AE120+AE123</f>
        <v>1980</v>
      </c>
      <c r="AH125" s="4">
        <f t="shared" ref="AH125:AJ125" si="63">AH120+AH123</f>
        <v>410</v>
      </c>
      <c r="AJ125" s="4">
        <f t="shared" si="63"/>
        <v>2020</v>
      </c>
    </row>
    <row r="126" spans="1:38" x14ac:dyDescent="0.25">
      <c r="A126" s="24" t="s">
        <v>42</v>
      </c>
      <c r="B126" s="38">
        <f>Z121</f>
        <v>73</v>
      </c>
      <c r="C126" s="63">
        <f>Z122</f>
        <v>9.125</v>
      </c>
      <c r="D126" s="56">
        <f>(B126*5)+45</f>
        <v>410</v>
      </c>
      <c r="E126" t="s">
        <v>48</v>
      </c>
      <c r="G126" s="7">
        <v>40</v>
      </c>
      <c r="I126" s="4">
        <f>7*45</f>
        <v>315</v>
      </c>
      <c r="K126" s="86"/>
      <c r="O126" s="86"/>
      <c r="S126" s="86"/>
      <c r="U126" s="4" t="s">
        <v>74</v>
      </c>
      <c r="V126" s="138">
        <f>V125*5</f>
        <v>600</v>
      </c>
      <c r="W126" s="138">
        <f>W125*5</f>
        <v>975</v>
      </c>
      <c r="X126" s="138">
        <f t="shared" ref="X126:AB126" si="64">X125*5</f>
        <v>575</v>
      </c>
      <c r="Y126" s="138">
        <f t="shared" si="64"/>
        <v>15</v>
      </c>
      <c r="Z126" s="138">
        <f t="shared" si="64"/>
        <v>0</v>
      </c>
      <c r="AA126" s="138">
        <f t="shared" si="64"/>
        <v>360</v>
      </c>
      <c r="AB126" s="138">
        <f t="shared" si="64"/>
        <v>470</v>
      </c>
    </row>
    <row r="127" spans="1:38" ht="15.75" thickBot="1" x14ac:dyDescent="0.3">
      <c r="A127" s="53" t="s">
        <v>43</v>
      </c>
      <c r="B127" s="39">
        <f>AB121</f>
        <v>386</v>
      </c>
      <c r="C127" s="64">
        <f>AB122</f>
        <v>4.4367816091954024</v>
      </c>
      <c r="D127" s="56">
        <f>(B127*5)+45</f>
        <v>1975</v>
      </c>
      <c r="E127"/>
      <c r="K127" s="86"/>
      <c r="O127" s="86"/>
      <c r="S127" s="86"/>
    </row>
    <row r="128" spans="1:38" ht="15.75" thickBot="1" x14ac:dyDescent="0.3">
      <c r="B128" s="36">
        <f>SUM(B122:B127)</f>
        <v>1737</v>
      </c>
      <c r="D128" s="52">
        <f>SUM(D122:D127)</f>
        <v>9000</v>
      </c>
    </row>
    <row r="130" spans="1:4" x14ac:dyDescent="0.25">
      <c r="C130" t="s">
        <v>57</v>
      </c>
      <c r="D130" s="4">
        <v>-915</v>
      </c>
    </row>
    <row r="131" spans="1:4" x14ac:dyDescent="0.25">
      <c r="A131" t="s">
        <v>64</v>
      </c>
      <c r="B131" s="46" t="s">
        <v>61</v>
      </c>
      <c r="C131" t="s">
        <v>62</v>
      </c>
      <c r="D131" s="4">
        <v>-400</v>
      </c>
    </row>
    <row r="132" spans="1:4" x14ac:dyDescent="0.25">
      <c r="A132" t="s">
        <v>64</v>
      </c>
      <c r="B132" s="46" t="s">
        <v>61</v>
      </c>
      <c r="C132" t="s">
        <v>62</v>
      </c>
      <c r="D132" s="4">
        <v>-1080</v>
      </c>
    </row>
    <row r="133" spans="1:4" x14ac:dyDescent="0.25">
      <c r="A133" s="4" t="s">
        <v>76</v>
      </c>
      <c r="C133" t="s">
        <v>75</v>
      </c>
      <c r="D133">
        <v>300</v>
      </c>
    </row>
    <row r="135" spans="1:4" ht="15.75" thickBot="1" x14ac:dyDescent="0.3"/>
    <row r="136" spans="1:4" ht="15.75" thickBot="1" x14ac:dyDescent="0.3">
      <c r="C136" s="58" t="s">
        <v>63</v>
      </c>
      <c r="D136" s="103">
        <f>D128+D130+D131+D132+D133+D134</f>
        <v>6905</v>
      </c>
    </row>
  </sheetData>
  <mergeCells count="4">
    <mergeCell ref="C27:D27"/>
    <mergeCell ref="C28:D28"/>
    <mergeCell ref="C56:D56"/>
    <mergeCell ref="C57:D5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 Vladimír</dc:creator>
  <cp:lastModifiedBy>Vladimir Kantor</cp:lastModifiedBy>
  <cp:lastPrinted>2018-03-16T23:25:47Z</cp:lastPrinted>
  <dcterms:created xsi:type="dcterms:W3CDTF">2017-09-29T19:25:32Z</dcterms:created>
  <dcterms:modified xsi:type="dcterms:W3CDTF">2023-04-04T20:38:37Z</dcterms:modified>
</cp:coreProperties>
</file>